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Blatter\Tagesschule\Anmeldeformulare\Schuljahr 2025_26\"/>
    </mc:Choice>
  </mc:AlternateContent>
  <workbookProtection workbookAlgorithmName="SHA-512" workbookHashValue="6AISW2Jd7J/lPPh4eSj1Zvjz5LPSWFVFRhS6Jm/AunJIkIoKOGGn2q5ytKtvoBQGh2WyeTdni6hDVGpnoTfuXg==" workbookSaltValue="+8VDdRt3dBA3bsjsYwzX9g==" workbookSpinCount="100000" lockStructure="1"/>
  <bookViews>
    <workbookView xWindow="-120" yWindow="-120" windowWidth="29040" windowHeight="17640"/>
  </bookViews>
  <sheets>
    <sheet name="pädagog. Angebot" sheetId="1" r:id="rId1"/>
    <sheet name="nicht pädagog. Angebo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2" l="1"/>
  <c r="G46" i="2"/>
  <c r="F46" i="2"/>
  <c r="E46" i="2"/>
  <c r="D46" i="2"/>
  <c r="C46" i="2"/>
  <c r="B46" i="2"/>
  <c r="H45" i="2"/>
  <c r="G45" i="2"/>
  <c r="F45" i="2"/>
  <c r="E45" i="2"/>
  <c r="D45" i="2"/>
  <c r="C45" i="2"/>
  <c r="B45" i="2"/>
  <c r="H44" i="2"/>
  <c r="G44" i="2"/>
  <c r="F44" i="2"/>
  <c r="E44" i="2"/>
  <c r="D44" i="2"/>
  <c r="C44" i="2"/>
  <c r="B44" i="2"/>
  <c r="H43" i="2"/>
  <c r="G43" i="2"/>
  <c r="F43" i="2"/>
  <c r="E43" i="2"/>
  <c r="D43" i="2"/>
  <c r="C43" i="2"/>
  <c r="B43" i="2"/>
  <c r="H42" i="2"/>
  <c r="G42" i="2"/>
  <c r="F42" i="2"/>
  <c r="E42" i="2"/>
  <c r="D42" i="2"/>
  <c r="C42" i="2"/>
  <c r="B42" i="2"/>
  <c r="H41" i="2"/>
  <c r="G41" i="2"/>
  <c r="F41" i="2"/>
  <c r="E41" i="2"/>
  <c r="D41" i="2"/>
  <c r="C41" i="2"/>
  <c r="B41" i="2"/>
  <c r="H40" i="2"/>
  <c r="G40" i="2"/>
  <c r="F40" i="2"/>
  <c r="E40" i="2"/>
  <c r="D40" i="2"/>
  <c r="C40" i="2"/>
  <c r="B40" i="2"/>
  <c r="H39" i="2"/>
  <c r="G39" i="2"/>
  <c r="F39" i="2"/>
  <c r="E39" i="2"/>
  <c r="D39" i="2"/>
  <c r="C39" i="2"/>
  <c r="B39" i="2"/>
  <c r="H38" i="2"/>
  <c r="G38" i="2"/>
  <c r="F38" i="2"/>
  <c r="E38" i="2"/>
  <c r="D38" i="2"/>
  <c r="C38" i="2"/>
  <c r="B38" i="2"/>
  <c r="H37" i="2"/>
  <c r="G37" i="2"/>
  <c r="F37" i="2"/>
  <c r="E37" i="2"/>
  <c r="D37" i="2"/>
  <c r="C37" i="2"/>
  <c r="B37" i="2"/>
  <c r="H36" i="2"/>
  <c r="G36" i="2"/>
  <c r="F36" i="2"/>
  <c r="E36" i="2"/>
  <c r="D36" i="2"/>
  <c r="C36" i="2"/>
  <c r="B36" i="2"/>
  <c r="H35" i="2"/>
  <c r="G35" i="2"/>
  <c r="F35" i="2"/>
  <c r="E35" i="2"/>
  <c r="D35" i="2"/>
  <c r="C35" i="2"/>
  <c r="B35" i="2"/>
  <c r="H34" i="2"/>
  <c r="G34" i="2"/>
  <c r="F34" i="2"/>
  <c r="E34" i="2"/>
  <c r="D34" i="2"/>
  <c r="C34" i="2"/>
  <c r="B34" i="2"/>
  <c r="H33" i="2"/>
  <c r="G33" i="2"/>
  <c r="F33" i="2"/>
  <c r="E33" i="2"/>
  <c r="D33" i="2"/>
  <c r="C33" i="2"/>
  <c r="B33" i="2"/>
  <c r="H32" i="2"/>
  <c r="G32" i="2"/>
  <c r="F32" i="2"/>
  <c r="E32" i="2"/>
  <c r="D32" i="2"/>
  <c r="C32" i="2"/>
  <c r="B32" i="2"/>
  <c r="H31" i="2"/>
  <c r="G31" i="2"/>
  <c r="F31" i="2"/>
  <c r="E31" i="2"/>
  <c r="D31" i="2"/>
  <c r="C31" i="2"/>
  <c r="B31" i="2"/>
  <c r="H30" i="2"/>
  <c r="G30" i="2"/>
  <c r="F30" i="2"/>
  <c r="E30" i="2"/>
  <c r="D30" i="2"/>
  <c r="C30" i="2"/>
  <c r="B30" i="2"/>
  <c r="H29" i="2"/>
  <c r="G29" i="2"/>
  <c r="F29" i="2"/>
  <c r="E29" i="2"/>
  <c r="D29" i="2"/>
  <c r="C29" i="2"/>
  <c r="B29" i="2"/>
  <c r="H28" i="2"/>
  <c r="G28" i="2"/>
  <c r="F28" i="2"/>
  <c r="E28" i="2"/>
  <c r="D28" i="2"/>
  <c r="C28" i="2"/>
  <c r="B28" i="2"/>
  <c r="H27" i="2"/>
  <c r="G27" i="2"/>
  <c r="F27" i="2"/>
  <c r="E27" i="2"/>
  <c r="D27" i="2"/>
  <c r="C27" i="2"/>
  <c r="B27" i="2"/>
  <c r="H26" i="2"/>
  <c r="G26" i="2"/>
  <c r="F26" i="2"/>
  <c r="E26" i="2"/>
  <c r="D26" i="2"/>
  <c r="C26" i="2"/>
  <c r="B26" i="2"/>
  <c r="H25" i="2"/>
  <c r="G25" i="2"/>
  <c r="F25" i="2"/>
  <c r="E25" i="2"/>
  <c r="D25" i="2"/>
  <c r="C25" i="2"/>
  <c r="B25" i="2"/>
  <c r="H24" i="2"/>
  <c r="G24" i="2"/>
  <c r="F24" i="2"/>
  <c r="E24" i="2"/>
  <c r="D24" i="2"/>
  <c r="C24" i="2"/>
  <c r="B24" i="2"/>
  <c r="H23" i="2"/>
  <c r="G23" i="2"/>
  <c r="F23" i="2"/>
  <c r="E23" i="2"/>
  <c r="D23" i="2"/>
  <c r="C23" i="2"/>
  <c r="B23" i="2"/>
  <c r="H22" i="2"/>
  <c r="G22" i="2"/>
  <c r="F22" i="2"/>
  <c r="E22" i="2"/>
  <c r="D22" i="2"/>
  <c r="C22" i="2"/>
  <c r="B22" i="2"/>
  <c r="H21" i="2"/>
  <c r="G21" i="2"/>
  <c r="F21" i="2"/>
  <c r="E21" i="2"/>
  <c r="D21" i="2"/>
  <c r="C21" i="2"/>
  <c r="B21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8" i="2"/>
  <c r="G18" i="2"/>
  <c r="F18" i="2"/>
  <c r="E18" i="2"/>
  <c r="D18" i="2"/>
  <c r="C18" i="2"/>
  <c r="B18" i="2"/>
  <c r="H17" i="2"/>
  <c r="G17" i="2"/>
  <c r="F17" i="2"/>
  <c r="E17" i="2"/>
  <c r="D17" i="2"/>
  <c r="C17" i="2"/>
  <c r="B17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4" i="2"/>
  <c r="G14" i="2"/>
  <c r="F14" i="2"/>
  <c r="E14" i="2"/>
  <c r="D14" i="2"/>
  <c r="C14" i="2"/>
  <c r="B14" i="2"/>
  <c r="H46" i="1"/>
  <c r="G46" i="1"/>
  <c r="F46" i="1"/>
  <c r="E46" i="1"/>
  <c r="D46" i="1"/>
  <c r="C46" i="1"/>
  <c r="B46" i="1"/>
  <c r="H45" i="1"/>
  <c r="G45" i="1"/>
  <c r="F45" i="1"/>
  <c r="E45" i="1"/>
  <c r="D45" i="1"/>
  <c r="C45" i="1"/>
  <c r="B45" i="1"/>
  <c r="H44" i="1"/>
  <c r="G44" i="1"/>
  <c r="F44" i="1"/>
  <c r="E44" i="1"/>
  <c r="D44" i="1"/>
  <c r="C44" i="1"/>
  <c r="B44" i="1"/>
  <c r="H43" i="1"/>
  <c r="G43" i="1"/>
  <c r="F43" i="1"/>
  <c r="E43" i="1"/>
  <c r="D43" i="1"/>
  <c r="C43" i="1"/>
  <c r="B43" i="1"/>
  <c r="H42" i="1"/>
  <c r="G42" i="1"/>
  <c r="F42" i="1"/>
  <c r="E42" i="1"/>
  <c r="D42" i="1"/>
  <c r="C42" i="1"/>
  <c r="B42" i="1"/>
  <c r="H41" i="1"/>
  <c r="G41" i="1"/>
  <c r="F41" i="1"/>
  <c r="E41" i="1"/>
  <c r="D41" i="1"/>
  <c r="C41" i="1"/>
  <c r="B41" i="1"/>
  <c r="H40" i="1"/>
  <c r="G40" i="1"/>
  <c r="F40" i="1"/>
  <c r="E40" i="1"/>
  <c r="D40" i="1"/>
  <c r="C40" i="1"/>
  <c r="B40" i="1"/>
  <c r="H39" i="1"/>
  <c r="G39" i="1"/>
  <c r="F39" i="1"/>
  <c r="E39" i="1"/>
  <c r="D39" i="1"/>
  <c r="C39" i="1"/>
  <c r="B39" i="1"/>
  <c r="H38" i="1"/>
  <c r="G38" i="1"/>
  <c r="F38" i="1"/>
  <c r="E38" i="1"/>
  <c r="D38" i="1"/>
  <c r="C38" i="1"/>
  <c r="B38" i="1"/>
  <c r="H37" i="1"/>
  <c r="G37" i="1"/>
  <c r="F37" i="1"/>
  <c r="E37" i="1"/>
  <c r="D37" i="1"/>
  <c r="C37" i="1"/>
  <c r="B37" i="1"/>
  <c r="H36" i="1"/>
  <c r="G36" i="1"/>
  <c r="F36" i="1"/>
  <c r="E36" i="1"/>
  <c r="D36" i="1"/>
  <c r="C36" i="1"/>
  <c r="B36" i="1"/>
  <c r="H35" i="1"/>
  <c r="G35" i="1"/>
  <c r="F35" i="1"/>
  <c r="E35" i="1"/>
  <c r="D35" i="1"/>
  <c r="C35" i="1"/>
  <c r="B35" i="1"/>
  <c r="H34" i="1"/>
  <c r="G34" i="1"/>
  <c r="F34" i="1"/>
  <c r="E34" i="1"/>
  <c r="D34" i="1"/>
  <c r="C34" i="1"/>
  <c r="B34" i="1"/>
  <c r="H33" i="1"/>
  <c r="G33" i="1"/>
  <c r="F33" i="1"/>
  <c r="E33" i="1"/>
  <c r="D33" i="1"/>
  <c r="C33" i="1"/>
  <c r="B33" i="1"/>
  <c r="H32" i="1"/>
  <c r="G32" i="1"/>
  <c r="F32" i="1"/>
  <c r="E32" i="1"/>
  <c r="D32" i="1"/>
  <c r="C32" i="1"/>
  <c r="B32" i="1"/>
  <c r="H31" i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  <c r="H29" i="1"/>
  <c r="G29" i="1"/>
  <c r="F29" i="1"/>
  <c r="E29" i="1"/>
  <c r="D29" i="1"/>
  <c r="C29" i="1"/>
  <c r="B29" i="1"/>
  <c r="H28" i="1"/>
  <c r="G28" i="1"/>
  <c r="F28" i="1"/>
  <c r="E28" i="1"/>
  <c r="D28" i="1"/>
  <c r="C28" i="1"/>
  <c r="B28" i="1"/>
  <c r="H27" i="1"/>
  <c r="G27" i="1"/>
  <c r="F27" i="1"/>
  <c r="E27" i="1"/>
  <c r="D27" i="1"/>
  <c r="C27" i="1"/>
  <c r="B27" i="1"/>
  <c r="H26" i="1"/>
  <c r="G26" i="1"/>
  <c r="F26" i="1"/>
  <c r="E26" i="1"/>
  <c r="D26" i="1"/>
  <c r="C26" i="1"/>
  <c r="B26" i="1"/>
  <c r="H25" i="1"/>
  <c r="G25" i="1"/>
  <c r="F25" i="1"/>
  <c r="E25" i="1"/>
  <c r="D25" i="1"/>
  <c r="C25" i="1"/>
  <c r="B25" i="1"/>
  <c r="H24" i="1"/>
  <c r="G24" i="1"/>
  <c r="F24" i="1"/>
  <c r="E24" i="1"/>
  <c r="D24" i="1"/>
  <c r="C24" i="1"/>
  <c r="B24" i="1"/>
  <c r="H23" i="1"/>
  <c r="G23" i="1"/>
  <c r="F23" i="1"/>
  <c r="E23" i="1"/>
  <c r="D23" i="1"/>
  <c r="C23" i="1"/>
  <c r="B23" i="1"/>
  <c r="H22" i="1"/>
  <c r="G22" i="1"/>
  <c r="F22" i="1"/>
  <c r="E22" i="1"/>
  <c r="D22" i="1"/>
  <c r="C22" i="1"/>
  <c r="B22" i="1"/>
  <c r="H21" i="1"/>
  <c r="G21" i="1"/>
  <c r="F21" i="1"/>
  <c r="E21" i="1"/>
  <c r="D21" i="1"/>
  <c r="C21" i="1"/>
  <c r="B21" i="1"/>
  <c r="H20" i="1"/>
  <c r="G20" i="1"/>
  <c r="F20" i="1"/>
  <c r="E20" i="1"/>
  <c r="D20" i="1"/>
  <c r="C20" i="1"/>
  <c r="B20" i="1"/>
  <c r="H19" i="1"/>
  <c r="G19" i="1"/>
  <c r="F19" i="1"/>
  <c r="E19" i="1"/>
  <c r="D19" i="1"/>
  <c r="C19" i="1"/>
  <c r="B19" i="1"/>
  <c r="H18" i="1"/>
  <c r="G18" i="1"/>
  <c r="F18" i="1"/>
  <c r="E18" i="1"/>
  <c r="D18" i="1"/>
  <c r="C18" i="1"/>
  <c r="B18" i="1"/>
  <c r="H17" i="1"/>
  <c r="G17" i="1"/>
  <c r="F17" i="1"/>
  <c r="E17" i="1"/>
  <c r="D17" i="1"/>
  <c r="C17" i="1"/>
  <c r="B17" i="1"/>
  <c r="H16" i="1"/>
  <c r="G16" i="1"/>
  <c r="F16" i="1"/>
  <c r="E16" i="1"/>
  <c r="D16" i="1"/>
  <c r="C16" i="1"/>
  <c r="B16" i="1"/>
  <c r="H15" i="1"/>
  <c r="G15" i="1"/>
  <c r="F15" i="1"/>
  <c r="E15" i="1"/>
  <c r="D15" i="1"/>
  <c r="C15" i="1"/>
  <c r="B15" i="1"/>
  <c r="H14" i="1"/>
  <c r="G14" i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<sst xmlns="http://schemas.openxmlformats.org/spreadsheetml/2006/main" count="62" uniqueCount="36">
  <si>
    <t>2 Personen</t>
  </si>
  <si>
    <t>3 Personen</t>
  </si>
  <si>
    <t>4 Personen</t>
  </si>
  <si>
    <t>5 Personen</t>
  </si>
  <si>
    <t>6 Personen</t>
  </si>
  <si>
    <t>7 Personen</t>
  </si>
  <si>
    <t>8 Personen</t>
  </si>
  <si>
    <t>Abzüge pro Familienmitglied</t>
  </si>
  <si>
    <t>1 Kind der Familie wird für 3 Mittage und 1 Nachmittag angemeldet</t>
  </si>
  <si>
    <t>Gebühr pro Stunde (ohne Mittagessen) bei einer Familiengrösse von</t>
  </si>
  <si>
    <t xml:space="preserve">  bei einer Familiengrösse von 3 Personen</t>
  </si>
  <si>
    <t xml:space="preserve">  bei einer Familiengrösse von 4 Personen</t>
  </si>
  <si>
    <t xml:space="preserve">  bei einer Familiengrösse von 5 Personen</t>
  </si>
  <si>
    <t xml:space="preserve">  bei einer Familiengrösse ab 6 Personen</t>
  </si>
  <si>
    <t>Zur genauen Berechnung verwendet die Gemeinde die Formel unten.</t>
  </si>
  <si>
    <t>Formel</t>
  </si>
  <si>
    <t>Tarifberechnung Angebot mit tiefen pädagogischen Ansprüchen</t>
  </si>
  <si>
    <r>
      <t xml:space="preserve">Gebühr pro Stunde maximal = </t>
    </r>
    <r>
      <rPr>
        <i/>
        <sz val="11"/>
        <rFont val="Arial"/>
        <family val="2"/>
      </rPr>
      <t>Mata</t>
    </r>
  </si>
  <si>
    <r>
      <t xml:space="preserve">Gebühr pro Stunde minimal = </t>
    </r>
    <r>
      <rPr>
        <i/>
        <sz val="11"/>
        <rFont val="Arial"/>
        <family val="2"/>
      </rPr>
      <t>Mita</t>
    </r>
  </si>
  <si>
    <r>
      <t xml:space="preserve">Maximales massgebendes Einkommen = </t>
    </r>
    <r>
      <rPr>
        <i/>
        <sz val="11"/>
        <rFont val="Arial"/>
        <family val="2"/>
      </rPr>
      <t>MaxmE</t>
    </r>
  </si>
  <si>
    <r>
      <t xml:space="preserve">Minimales massgebendes Einkommen = </t>
    </r>
    <r>
      <rPr>
        <i/>
        <sz val="11"/>
        <rFont val="Arial"/>
        <family val="2"/>
      </rPr>
      <t>MinmE</t>
    </r>
  </si>
  <si>
    <t>Dauer Mittagsbetreuung 1.5 h, Dauer Nachmittagsbetreuung 4 h, Kosten für Mittagessen CHF 8</t>
  </si>
  <si>
    <t>Tarifberechnung Angebot mit pädagogischen Ansprüchen</t>
  </si>
  <si>
    <t>Die Tabelle gibt nur eine ungefähre Angabe über die Gebühr pro Betreuungsstunde.</t>
  </si>
  <si>
    <r>
      <t>Gebühr pro Stunde maximal =</t>
    </r>
    <r>
      <rPr>
        <i/>
        <sz val="11"/>
        <rFont val="Arial"/>
        <family val="2"/>
      </rPr>
      <t xml:space="preserve"> Mata</t>
    </r>
  </si>
  <si>
    <t>Familie mit 4 Personen, Nettojahreslohn + 5 % Nettovermögen ohne Abzüge pro Familienmitglied CHF 82'400</t>
  </si>
  <si>
    <t>Berechnungsbeispiel (mit Formel)</t>
  </si>
  <si>
    <t>* Hinweis: Ausser dem ME (massgebenden Einkommen) sind alle Werte fix, also für alle Familien gleich</t>
  </si>
  <si>
    <t>ME (massgebendes Einkommen) = CHF 82'400 abzüglich (4 x CHF 6'000) = CHF 58'400</t>
  </si>
  <si>
    <r>
      <t xml:space="preserve">Einkünfte und Vermögen
</t>
    </r>
    <r>
      <rPr>
        <sz val="11"/>
        <rFont val="Arial"/>
        <family val="2"/>
      </rPr>
      <t xml:space="preserve">(Nettolohn, Ersatzeinkommen, weitere steuerbare Einkünfte, Unterhaltsbeiträge, 5 % des Nettover-mögens, Vermögenserträge netto, Geschäftsgewinn) </t>
    </r>
    <r>
      <rPr>
        <b/>
        <sz val="11"/>
        <rFont val="Arial"/>
        <family val="2"/>
      </rPr>
      <t>ohne Abzug für die Familiengrösse</t>
    </r>
    <r>
      <rPr>
        <sz val="11"/>
        <rFont val="Arial"/>
        <family val="2"/>
      </rPr>
      <t xml:space="preserve"> (diese wird in den Spalten nebenan berücksichtigt)</t>
    </r>
  </si>
  <si>
    <r>
      <t xml:space="preserve">Einkünfte und Vermögen
</t>
    </r>
    <r>
      <rPr>
        <sz val="11"/>
        <rFont val="Arial"/>
        <family val="2"/>
      </rPr>
      <t>(Nettolohn, Ersatzeinkommen, weitere steuerbare Einkünfte, Unterhaltsbeiträge, 5 % des Nettovermö-gens, Vermögenserträge netto, Geschäftsgewinn)</t>
    </r>
    <r>
      <rPr>
        <b/>
        <sz val="11"/>
        <rFont val="Arial"/>
        <family val="2"/>
      </rPr>
      <t xml:space="preserve"> ohne Abzug für die Familiengrösse </t>
    </r>
    <r>
      <rPr>
        <sz val="11"/>
        <rFont val="Arial"/>
        <family val="2"/>
      </rPr>
      <t>(diese wird in den Spalten nebenan berücksichtigt)</t>
    </r>
  </si>
  <si>
    <t>Elterngebühren Tagesschulen ab 1. August 2025</t>
  </si>
  <si>
    <r>
      <t>Gebühr pro Betreuungsstunde = [(13.05 - 0.83) : (160'000 - 43'000)] x (58'400 - 43'000) + 0.83</t>
    </r>
    <r>
      <rPr>
        <b/>
        <sz val="11"/>
        <rFont val="Arial"/>
        <family val="2"/>
      </rPr>
      <t xml:space="preserve"> = CHF 2.44</t>
    </r>
  </si>
  <si>
    <r>
      <t xml:space="preserve">8.5 h Betreuung zu CHF 2.44 = CHF 20.74 plus Kosten für Mittagessen (3 x CHF 8 = CHF 24) = </t>
    </r>
    <r>
      <rPr>
        <b/>
        <sz val="11"/>
        <rFont val="Arial"/>
        <family val="2"/>
      </rPr>
      <t>CHF 44.74 pro Woche</t>
    </r>
  </si>
  <si>
    <r>
      <t>Gebühr pro Betreuungsstunde = [(6.52 - 0.83) : (160'000 - 43'000)] x (58'400 - 43'000) + 0.83</t>
    </r>
    <r>
      <rPr>
        <b/>
        <sz val="11"/>
        <rFont val="Arial"/>
        <family val="2"/>
      </rPr>
      <t xml:space="preserve"> = CHF 1.58</t>
    </r>
  </si>
  <si>
    <r>
      <t xml:space="preserve">8.5 h Betreuung zu CHF 1.58 = CHF 13.43 plus Kosten für Mittagessen (3 x CHF 8 = CHF 24) = </t>
    </r>
    <r>
      <rPr>
        <b/>
        <sz val="11"/>
        <rFont val="Arial"/>
        <family val="2"/>
      </rPr>
      <t>CHF 37.43 pro Woche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</si>
</sst>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CHF]\ #,##0.00"/>
  </numFmts>
  <fonts count="10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 applyProtection="1"/>
    <xf numFmtId="0" fontId="0" fillId="0" borderId="0" xfId="0" applyProtection="1"/>
    <xf numFmtId="0" fontId="8" fillId="3" borderId="0" xfId="0" applyFont="1" applyFill="1" applyProtection="1"/>
    <xf numFmtId="0" fontId="5" fillId="3" borderId="0" xfId="0" applyFont="1" applyFill="1" applyProtection="1"/>
    <xf numFmtId="0" fontId="5" fillId="4" borderId="0" xfId="0" applyFont="1" applyFill="1" applyProtection="1"/>
    <xf numFmtId="4" fontId="8" fillId="0" borderId="1" xfId="0" applyNumberFormat="1" applyFont="1" applyFill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center" vertical="center"/>
    </xf>
    <xf numFmtId="3" fontId="2" fillId="0" borderId="1" xfId="0" applyNumberFormat="1" applyFont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4" fontId="2" fillId="0" borderId="1" xfId="0" applyNumberFormat="1" applyFont="1" applyBorder="1" applyProtection="1"/>
    <xf numFmtId="4" fontId="2" fillId="0" borderId="1" xfId="0" applyNumberFormat="1" applyFont="1" applyBorder="1" applyAlignment="1" applyProtection="1">
      <alignment horizontal="right"/>
    </xf>
    <xf numFmtId="4" fontId="3" fillId="0" borderId="1" xfId="0" applyNumberFormat="1" applyFont="1" applyFill="1" applyBorder="1" applyProtection="1"/>
    <xf numFmtId="0" fontId="8" fillId="5" borderId="0" xfId="0" applyFont="1" applyFill="1" applyProtection="1"/>
    <xf numFmtId="0" fontId="0" fillId="5" borderId="0" xfId="0" applyFill="1" applyProtection="1"/>
    <xf numFmtId="4" fontId="2" fillId="5" borderId="2" xfId="0" applyNumberFormat="1" applyFont="1" applyFill="1" applyBorder="1" applyProtection="1"/>
    <xf numFmtId="4" fontId="2" fillId="5" borderId="3" xfId="0" applyNumberFormat="1" applyFont="1" applyFill="1" applyBorder="1" applyProtection="1"/>
    <xf numFmtId="4" fontId="2" fillId="5" borderId="4" xfId="0" applyNumberFormat="1" applyFont="1" applyFill="1" applyBorder="1" applyProtection="1"/>
    <xf numFmtId="4" fontId="2" fillId="5" borderId="5" xfId="0" applyNumberFormat="1" applyFont="1" applyFill="1" applyBorder="1" applyProtection="1"/>
    <xf numFmtId="4" fontId="2" fillId="5" borderId="6" xfId="0" applyNumberFormat="1" applyFont="1" applyFill="1" applyBorder="1" applyAlignment="1" applyProtection="1">
      <alignment wrapText="1"/>
    </xf>
    <xf numFmtId="4" fontId="2" fillId="5" borderId="7" xfId="0" applyNumberFormat="1" applyFont="1" applyFill="1" applyBorder="1" applyProtection="1"/>
    <xf numFmtId="0" fontId="0" fillId="5" borderId="0" xfId="0" applyFill="1" applyBorder="1" applyProtection="1"/>
    <xf numFmtId="0" fontId="0" fillId="0" borderId="0" xfId="0" applyFill="1" applyBorder="1" applyProtection="1"/>
    <xf numFmtId="4" fontId="2" fillId="5" borderId="4" xfId="0" applyNumberFormat="1" applyFont="1" applyFill="1" applyBorder="1" applyAlignment="1" applyProtection="1">
      <alignment wrapText="1"/>
    </xf>
    <xf numFmtId="164" fontId="0" fillId="5" borderId="0" xfId="0" applyNumberFormat="1" applyFill="1" applyBorder="1" applyAlignment="1" applyProtection="1">
      <alignment horizontal="left" vertical="center" indent="2"/>
    </xf>
    <xf numFmtId="0" fontId="3" fillId="5" borderId="0" xfId="0" applyFont="1" applyFill="1" applyProtection="1"/>
    <xf numFmtId="164" fontId="5" fillId="5" borderId="0" xfId="0" applyNumberFormat="1" applyFont="1" applyFill="1" applyBorder="1" applyAlignment="1" applyProtection="1">
      <alignment horizontal="left" vertical="center" indent="2"/>
    </xf>
    <xf numFmtId="164" fontId="6" fillId="5" borderId="0" xfId="0" applyNumberFormat="1" applyFont="1" applyFill="1" applyBorder="1" applyAlignment="1" applyProtection="1">
      <alignment horizontal="left" vertical="center" indent="2"/>
    </xf>
    <xf numFmtId="4" fontId="5" fillId="5" borderId="0" xfId="0" applyNumberFormat="1" applyFont="1" applyFill="1" applyBorder="1" applyProtection="1"/>
    <xf numFmtId="0" fontId="8" fillId="0" borderId="0" xfId="0" applyFont="1" applyProtection="1"/>
    <xf numFmtId="4" fontId="2" fillId="0" borderId="0" xfId="0" applyNumberFormat="1" applyFont="1" applyBorder="1" applyProtection="1"/>
    <xf numFmtId="0" fontId="2" fillId="0" borderId="0" xfId="0" applyFont="1" applyProtection="1"/>
    <xf numFmtId="0" fontId="2" fillId="0" borderId="0" xfId="0" applyFont="1" applyFill="1" applyProtection="1"/>
    <xf numFmtId="0" fontId="7" fillId="0" borderId="0" xfId="0" applyFont="1" applyProtection="1"/>
    <xf numFmtId="0" fontId="2" fillId="2" borderId="0" xfId="0" applyFont="1" applyFill="1" applyAlignment="1" applyProtection="1">
      <alignment horizontal="center" vertical="top" wrapText="1"/>
    </xf>
    <xf numFmtId="0" fontId="4" fillId="0" borderId="0" xfId="0" applyFont="1" applyFill="1" applyProtection="1"/>
    <xf numFmtId="4" fontId="2" fillId="0" borderId="1" xfId="0" applyNumberFormat="1" applyFont="1" applyBorder="1" applyAlignment="1" applyProtection="1">
      <alignment horizontal="center" vertical="center" wrapText="1"/>
    </xf>
    <xf numFmtId="4" fontId="3" fillId="0" borderId="0" xfId="0" applyNumberFormat="1" applyFont="1" applyFill="1" applyBorder="1" applyProtection="1"/>
    <xf numFmtId="4" fontId="8" fillId="5" borderId="0" xfId="0" applyNumberFormat="1" applyFont="1" applyFill="1" applyBorder="1" applyProtection="1"/>
    <xf numFmtId="4" fontId="3" fillId="5" borderId="0" xfId="0" applyNumberFormat="1" applyFont="1" applyFill="1" applyBorder="1" applyProtection="1"/>
    <xf numFmtId="4" fontId="2" fillId="5" borderId="0" xfId="0" applyNumberFormat="1" applyFont="1" applyFill="1" applyBorder="1" applyProtection="1"/>
    <xf numFmtId="4" fontId="2" fillId="5" borderId="4" xfId="0" applyNumberFormat="1" applyFont="1" applyFill="1" applyBorder="1" applyAlignment="1" applyProtection="1">
      <alignment wrapText="1" shrinkToFit="1"/>
    </xf>
    <xf numFmtId="0" fontId="0" fillId="5" borderId="0" xfId="0" applyFill="1" applyAlignment="1" applyProtection="1">
      <alignment wrapText="1"/>
    </xf>
    <xf numFmtId="0" fontId="0" fillId="5" borderId="0" xfId="0" applyFill="1" applyBorder="1" applyAlignment="1" applyProtection="1">
      <alignment wrapText="1"/>
    </xf>
    <xf numFmtId="164" fontId="0" fillId="5" borderId="0" xfId="0" applyNumberFormat="1" applyFill="1" applyBorder="1" applyAlignment="1" applyProtection="1">
      <alignment wrapText="1"/>
    </xf>
    <xf numFmtId="0" fontId="0" fillId="0" borderId="0" xfId="0" applyFill="1" applyBorder="1" applyAlignment="1" applyProtection="1">
      <alignment wrapText="1"/>
    </xf>
    <xf numFmtId="0" fontId="0" fillId="0" borderId="0" xfId="0" applyAlignment="1" applyProtection="1">
      <alignment wrapText="1"/>
    </xf>
    <xf numFmtId="4" fontId="6" fillId="5" borderId="0" xfId="0" applyNumberFormat="1" applyFont="1" applyFill="1" applyBorder="1" applyProtection="1"/>
    <xf numFmtId="0" fontId="5" fillId="0" borderId="0" xfId="0" applyFont="1" applyProtection="1"/>
    <xf numFmtId="4" fontId="8" fillId="0" borderId="1" xfId="0" applyNumberFormat="1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/>
    <xf numFmtId="0" fontId="2" fillId="2" borderId="0" xfId="0" applyFont="1" applyFill="1" applyBorder="1" applyAlignment="1" applyProtection="1">
      <alignment vertical="top" wrapText="1"/>
    </xf>
    <xf numFmtId="4" fontId="2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/>
    <xf numFmtId="0" fontId="2" fillId="0" borderId="0" xfId="0" applyFont="1" applyAlignment="1" applyProtection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58</xdr:row>
      <xdr:rowOff>57150</xdr:rowOff>
    </xdr:from>
    <xdr:to>
      <xdr:col>3</xdr:col>
      <xdr:colOff>638175</xdr:colOff>
      <xdr:row>68</xdr:row>
      <xdr:rowOff>19050</xdr:rowOff>
    </xdr:to>
    <xdr:pic>
      <xdr:nvPicPr>
        <xdr:cNvPr id="1189" name="Picture 3">
          <a:extLst>
            <a:ext uri="{FF2B5EF4-FFF2-40B4-BE49-F238E27FC236}">
              <a16:creationId xmlns:a16="http://schemas.microsoft.com/office/drawing/2014/main" id="{BAA05684-3C53-D769-FE3D-27646DF59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449050"/>
          <a:ext cx="6048375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60</xdr:row>
      <xdr:rowOff>38100</xdr:rowOff>
    </xdr:from>
    <xdr:to>
      <xdr:col>3</xdr:col>
      <xdr:colOff>1000125</xdr:colOff>
      <xdr:row>69</xdr:row>
      <xdr:rowOff>9525</xdr:rowOff>
    </xdr:to>
    <xdr:pic>
      <xdr:nvPicPr>
        <xdr:cNvPr id="2213" name="Picture 3">
          <a:extLst>
            <a:ext uri="{FF2B5EF4-FFF2-40B4-BE49-F238E27FC236}">
              <a16:creationId xmlns:a16="http://schemas.microsoft.com/office/drawing/2014/main" id="{0314C745-D7D2-E3FD-E850-C2D127DAA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1858625"/>
          <a:ext cx="613410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7"/>
  <sheetViews>
    <sheetView showGridLines="0" showRowColHeaders="0" tabSelected="1" showRuler="0" view="pageLayout" zoomScale="85" zoomScaleNormal="100" zoomScalePageLayoutView="85" workbookViewId="0">
      <selection activeCell="J50" sqref="J50"/>
    </sheetView>
  </sheetViews>
  <sheetFormatPr baseColWidth="10" defaultColWidth="6.6640625" defaultRowHeight="13.2" x14ac:dyDescent="0.25"/>
  <cols>
    <col min="1" max="1" width="50.6640625" style="2" customWidth="1"/>
    <col min="2" max="8" width="15.44140625" style="2" customWidth="1"/>
    <col min="9" max="16384" width="6.6640625" style="2"/>
  </cols>
  <sheetData>
    <row r="2" spans="1:8" ht="17.399999999999999" x14ac:dyDescent="0.3">
      <c r="A2" s="1" t="s">
        <v>31</v>
      </c>
    </row>
    <row r="3" spans="1:8" ht="17.399999999999999" x14ac:dyDescent="0.3">
      <c r="A3" s="1" t="s">
        <v>22</v>
      </c>
    </row>
    <row r="4" spans="1:8" ht="17.399999999999999" x14ac:dyDescent="0.3">
      <c r="A4" s="1"/>
    </row>
    <row r="6" spans="1:8" s="5" customFormat="1" ht="15" customHeight="1" x14ac:dyDescent="0.25">
      <c r="A6" s="3" t="s">
        <v>23</v>
      </c>
      <c r="B6" s="4"/>
      <c r="C6" s="4"/>
      <c r="D6" s="4"/>
      <c r="E6" s="4"/>
      <c r="F6" s="4"/>
      <c r="G6" s="4"/>
      <c r="H6" s="4"/>
    </row>
    <row r="7" spans="1:8" s="5" customFormat="1" ht="15" customHeight="1" x14ac:dyDescent="0.25">
      <c r="A7" s="3" t="s">
        <v>14</v>
      </c>
      <c r="B7" s="4"/>
      <c r="C7" s="4"/>
      <c r="D7" s="4"/>
      <c r="E7" s="4"/>
      <c r="F7" s="4"/>
      <c r="G7" s="4"/>
      <c r="H7" s="4"/>
    </row>
    <row r="9" spans="1:8" ht="87.6" customHeight="1" x14ac:dyDescent="0.25">
      <c r="A9" s="6" t="s">
        <v>29</v>
      </c>
      <c r="B9" s="49" t="s">
        <v>9</v>
      </c>
      <c r="C9" s="49"/>
      <c r="D9" s="49"/>
      <c r="E9" s="49"/>
      <c r="F9" s="50"/>
      <c r="G9" s="50"/>
      <c r="H9" s="50"/>
    </row>
    <row r="10" spans="1:8" ht="13.8" hidden="1" x14ac:dyDescent="0.25">
      <c r="A10" s="7"/>
      <c r="B10" s="8">
        <v>2</v>
      </c>
      <c r="C10" s="8">
        <v>3</v>
      </c>
      <c r="D10" s="8">
        <v>4</v>
      </c>
      <c r="E10" s="8">
        <v>5</v>
      </c>
      <c r="F10" s="9">
        <v>6</v>
      </c>
      <c r="G10" s="9">
        <v>7</v>
      </c>
      <c r="H10" s="9">
        <v>8</v>
      </c>
    </row>
    <row r="11" spans="1:8" ht="13.8" hidden="1" x14ac:dyDescent="0.25">
      <c r="A11" s="7"/>
      <c r="B11" s="8"/>
      <c r="C11" s="8"/>
      <c r="D11" s="8"/>
      <c r="E11" s="8"/>
      <c r="F11" s="9"/>
      <c r="G11" s="9"/>
      <c r="H11" s="9"/>
    </row>
    <row r="12" spans="1:8" ht="13.8" x14ac:dyDescent="0.25">
      <c r="A12" s="10"/>
      <c r="B12" s="11" t="s">
        <v>0</v>
      </c>
      <c r="C12" s="11" t="s">
        <v>1</v>
      </c>
      <c r="D12" s="11" t="s">
        <v>2</v>
      </c>
      <c r="E12" s="11" t="s">
        <v>3</v>
      </c>
      <c r="F12" s="11" t="s">
        <v>4</v>
      </c>
      <c r="G12" s="11" t="s">
        <v>5</v>
      </c>
      <c r="H12" s="11" t="s">
        <v>6</v>
      </c>
    </row>
    <row r="13" spans="1:8" ht="13.8" x14ac:dyDescent="0.25">
      <c r="A13" s="10"/>
      <c r="B13" s="11"/>
      <c r="C13" s="11"/>
      <c r="D13" s="11"/>
      <c r="E13" s="11"/>
      <c r="F13" s="11"/>
      <c r="G13" s="11"/>
      <c r="H13" s="11"/>
    </row>
    <row r="14" spans="1:8" ht="13.8" x14ac:dyDescent="0.25">
      <c r="A14" s="10">
        <v>37000</v>
      </c>
      <c r="B14" s="12">
        <f t="shared" ref="B14:B46" si="0">IF((($B$51-$B$52)/($B$53-$B$54)*($A14-$B$54)+$B$52)&lt;=$B$52,$B$52,IF((($B$51-$B$52)/($B$53-$B$54)*($A14-$B$54)+$B$52)&gt;=$B$51,$B$51,(($B$51-$B$52)/($B$53-$B$54)*($A14-$B$54)+$B$52)))</f>
        <v>0.83</v>
      </c>
      <c r="C14" s="12">
        <f t="shared" ref="C14:C46" si="1">IF((($B$51-$B$52)/($B$53-$B$54)*($A14-C$10*$B$55-$B$54)+$B$52)&lt;=$B$52,$B$52,IF((($B$51-$B$52)/($B$53-$B$54)*($A14-C$10*$B$55-$B$54)+$B$52)&gt;=$B$51,$B$51,(($B$51-$B$52)/($B$53-$B$54)*($A14-C$10*$B$55-$B$54)+$B$52)))</f>
        <v>0.83</v>
      </c>
      <c r="D14" s="12">
        <f t="shared" ref="D14:D46" si="2">IF((($B$51-$B$52)/($B$53-$B$54)*($A14-D$10*$B$56-$B$54)+$B$52)&lt;=$B$52,$B$52,IF((($B$51-$B$52)/($B$53-$B$54)*($A14-D$10*$B$56-$B$54)+$B$52)&gt;=$B$51,$B$51,(($B$51-$B$52)/($B$53-$B$54)*($A14-D$10*$B$56-$B$54)+$B$52)))</f>
        <v>0.83</v>
      </c>
      <c r="E14" s="12">
        <f t="shared" ref="E14:E46" si="3">IF((($B$51-$B$52)/($B$53-$B$54)*($A14-E$10*$B$57-$B$54)+$B$52)&lt;=$B$52,$B$52,IF((($B$51-$B$52)/($B$53-$B$54)*($A14-E$10*$B$57-$B$54)+$B$52)&gt;=$B$51,$B$51,(($B$51-$B$52)/($B$53-$B$54)*($A14-E$10*$B$57-$B$54)+$B$52)))</f>
        <v>0.83</v>
      </c>
      <c r="F14" s="12">
        <f t="shared" ref="F14:H33" si="4">IF((($B$51-$B$52)/($B$53-$B$54)*($A14-F$10*$B$58-$B$54)+$B$52)&lt;=$B$52,$B$52,IF((($B$51-$B$52)/($B$53-$B$54)*($A14-F$10*$B$58-$B$54)+$B$52)&gt;=$B$51,$B$51,(($B$51-$B$52)/($B$53-$B$54)*($A14-F$10*$B$58-$B$54)+$B$52)))</f>
        <v>0.83</v>
      </c>
      <c r="G14" s="12">
        <f t="shared" si="4"/>
        <v>0.83</v>
      </c>
      <c r="H14" s="12">
        <f t="shared" si="4"/>
        <v>0.83</v>
      </c>
    </row>
    <row r="15" spans="1:8" ht="13.8" x14ac:dyDescent="0.25">
      <c r="A15" s="10">
        <v>42000</v>
      </c>
      <c r="B15" s="12">
        <f t="shared" si="0"/>
        <v>0.83</v>
      </c>
      <c r="C15" s="12">
        <f t="shared" si="1"/>
        <v>0.83</v>
      </c>
      <c r="D15" s="12">
        <f t="shared" si="2"/>
        <v>0.83</v>
      </c>
      <c r="E15" s="12">
        <f t="shared" si="3"/>
        <v>0.83</v>
      </c>
      <c r="F15" s="12">
        <f t="shared" si="4"/>
        <v>0.83</v>
      </c>
      <c r="G15" s="12">
        <f t="shared" si="4"/>
        <v>0.83</v>
      </c>
      <c r="H15" s="12">
        <f t="shared" si="4"/>
        <v>0.83</v>
      </c>
    </row>
    <row r="16" spans="1:8" ht="13.8" x14ac:dyDescent="0.25">
      <c r="A16" s="10">
        <v>47000</v>
      </c>
      <c r="B16" s="12">
        <f t="shared" si="0"/>
        <v>1.2477777777777779</v>
      </c>
      <c r="C16" s="12">
        <f t="shared" si="1"/>
        <v>0.83</v>
      </c>
      <c r="D16" s="12">
        <f t="shared" si="2"/>
        <v>0.83</v>
      </c>
      <c r="E16" s="12">
        <f t="shared" si="3"/>
        <v>0.83</v>
      </c>
      <c r="F16" s="12">
        <f t="shared" si="4"/>
        <v>0.83</v>
      </c>
      <c r="G16" s="12">
        <f t="shared" si="4"/>
        <v>0.83</v>
      </c>
      <c r="H16" s="12">
        <f t="shared" si="4"/>
        <v>0.83</v>
      </c>
    </row>
    <row r="17" spans="1:8" ht="13.8" x14ac:dyDescent="0.25">
      <c r="A17" s="10">
        <v>52000</v>
      </c>
      <c r="B17" s="12">
        <f t="shared" si="0"/>
        <v>1.77</v>
      </c>
      <c r="C17" s="12">
        <f t="shared" si="1"/>
        <v>0.83</v>
      </c>
      <c r="D17" s="12">
        <f t="shared" si="2"/>
        <v>0.83</v>
      </c>
      <c r="E17" s="12">
        <f t="shared" si="3"/>
        <v>0.83</v>
      </c>
      <c r="F17" s="12">
        <f t="shared" si="4"/>
        <v>0.83</v>
      </c>
      <c r="G17" s="12">
        <f t="shared" si="4"/>
        <v>0.83</v>
      </c>
      <c r="H17" s="12">
        <f t="shared" si="4"/>
        <v>0.83</v>
      </c>
    </row>
    <row r="18" spans="1:8" ht="13.8" x14ac:dyDescent="0.25">
      <c r="A18" s="10">
        <v>57000</v>
      </c>
      <c r="B18" s="12">
        <f t="shared" si="0"/>
        <v>2.2922222222222222</v>
      </c>
      <c r="C18" s="12">
        <f t="shared" si="1"/>
        <v>1.1015555555555556</v>
      </c>
      <c r="D18" s="12">
        <f t="shared" si="2"/>
        <v>0.83</v>
      </c>
      <c r="E18" s="12">
        <f t="shared" si="3"/>
        <v>0.83</v>
      </c>
      <c r="F18" s="12">
        <f t="shared" si="4"/>
        <v>0.83</v>
      </c>
      <c r="G18" s="12">
        <f t="shared" si="4"/>
        <v>0.83</v>
      </c>
      <c r="H18" s="12">
        <f t="shared" si="4"/>
        <v>0.83</v>
      </c>
    </row>
    <row r="19" spans="1:8" ht="13.8" x14ac:dyDescent="0.25">
      <c r="A19" s="10">
        <v>62000</v>
      </c>
      <c r="B19" s="12">
        <f t="shared" si="0"/>
        <v>2.8144444444444447</v>
      </c>
      <c r="C19" s="12">
        <f t="shared" si="1"/>
        <v>1.6237777777777778</v>
      </c>
      <c r="D19" s="12">
        <f t="shared" si="2"/>
        <v>0.83</v>
      </c>
      <c r="E19" s="12">
        <f t="shared" si="3"/>
        <v>0.83</v>
      </c>
      <c r="F19" s="12">
        <f t="shared" si="4"/>
        <v>0.83</v>
      </c>
      <c r="G19" s="12">
        <f t="shared" si="4"/>
        <v>0.83</v>
      </c>
      <c r="H19" s="12">
        <f t="shared" si="4"/>
        <v>0.83</v>
      </c>
    </row>
    <row r="20" spans="1:8" ht="13.8" x14ac:dyDescent="0.25">
      <c r="A20" s="10">
        <v>67000</v>
      </c>
      <c r="B20" s="12">
        <f t="shared" si="0"/>
        <v>3.3366666666666669</v>
      </c>
      <c r="C20" s="12">
        <f t="shared" si="1"/>
        <v>2.1459999999999999</v>
      </c>
      <c r="D20" s="12">
        <f t="shared" si="2"/>
        <v>0.83</v>
      </c>
      <c r="E20" s="12">
        <f t="shared" si="3"/>
        <v>0.83</v>
      </c>
      <c r="F20" s="12">
        <f t="shared" si="4"/>
        <v>0.83</v>
      </c>
      <c r="G20" s="12">
        <f t="shared" si="4"/>
        <v>0.83</v>
      </c>
      <c r="H20" s="12">
        <f t="shared" si="4"/>
        <v>0.83</v>
      </c>
    </row>
    <row r="21" spans="1:8" ht="13.8" x14ac:dyDescent="0.25">
      <c r="A21" s="10">
        <v>72000</v>
      </c>
      <c r="B21" s="12">
        <f t="shared" si="0"/>
        <v>3.8588888888888895</v>
      </c>
      <c r="C21" s="12">
        <f t="shared" si="1"/>
        <v>2.6682222222222225</v>
      </c>
      <c r="D21" s="12">
        <f t="shared" si="2"/>
        <v>1.3522222222222222</v>
      </c>
      <c r="E21" s="12">
        <f t="shared" si="3"/>
        <v>0.83</v>
      </c>
      <c r="F21" s="12">
        <f t="shared" si="4"/>
        <v>0.83</v>
      </c>
      <c r="G21" s="12">
        <f t="shared" si="4"/>
        <v>0.83</v>
      </c>
      <c r="H21" s="12">
        <f t="shared" si="4"/>
        <v>0.83</v>
      </c>
    </row>
    <row r="22" spans="1:8" ht="13.8" x14ac:dyDescent="0.25">
      <c r="A22" s="10">
        <v>77000</v>
      </c>
      <c r="B22" s="12">
        <f t="shared" si="0"/>
        <v>4.3811111111111112</v>
      </c>
      <c r="C22" s="12">
        <f t="shared" si="1"/>
        <v>3.1904444444444446</v>
      </c>
      <c r="D22" s="12">
        <f t="shared" si="2"/>
        <v>1.8744444444444444</v>
      </c>
      <c r="E22" s="12">
        <f t="shared" si="3"/>
        <v>0.83</v>
      </c>
      <c r="F22" s="12">
        <f t="shared" si="4"/>
        <v>0.83</v>
      </c>
      <c r="G22" s="12">
        <f t="shared" si="4"/>
        <v>0.83</v>
      </c>
      <c r="H22" s="12">
        <f t="shared" si="4"/>
        <v>0.83</v>
      </c>
    </row>
    <row r="23" spans="1:8" ht="13.8" x14ac:dyDescent="0.25">
      <c r="A23" s="10">
        <v>82000</v>
      </c>
      <c r="B23" s="12">
        <f t="shared" si="0"/>
        <v>4.9033333333333342</v>
      </c>
      <c r="C23" s="12">
        <f t="shared" si="1"/>
        <v>3.7126666666666672</v>
      </c>
      <c r="D23" s="12">
        <f t="shared" si="2"/>
        <v>2.3966666666666669</v>
      </c>
      <c r="E23" s="12">
        <f t="shared" si="3"/>
        <v>1.2477777777777779</v>
      </c>
      <c r="F23" s="12">
        <f t="shared" si="4"/>
        <v>0.83</v>
      </c>
      <c r="G23" s="12">
        <f t="shared" si="4"/>
        <v>0.83</v>
      </c>
      <c r="H23" s="12">
        <f t="shared" si="4"/>
        <v>0.83</v>
      </c>
    </row>
    <row r="24" spans="1:8" ht="13.8" x14ac:dyDescent="0.25">
      <c r="A24" s="10">
        <v>87000</v>
      </c>
      <c r="B24" s="12">
        <f t="shared" si="0"/>
        <v>5.4255555555555564</v>
      </c>
      <c r="C24" s="12">
        <f t="shared" si="1"/>
        <v>4.2348888888888894</v>
      </c>
      <c r="D24" s="12">
        <f t="shared" si="2"/>
        <v>2.9188888888888891</v>
      </c>
      <c r="E24" s="12">
        <f t="shared" si="3"/>
        <v>1.77</v>
      </c>
      <c r="F24" s="12">
        <f t="shared" si="4"/>
        <v>0.83</v>
      </c>
      <c r="G24" s="12">
        <f t="shared" si="4"/>
        <v>0.83</v>
      </c>
      <c r="H24" s="12">
        <f t="shared" si="4"/>
        <v>0.83</v>
      </c>
    </row>
    <row r="25" spans="1:8" ht="13.8" x14ac:dyDescent="0.25">
      <c r="A25" s="10">
        <v>92000</v>
      </c>
      <c r="B25" s="12">
        <f t="shared" si="0"/>
        <v>5.9477777777777785</v>
      </c>
      <c r="C25" s="12">
        <f t="shared" si="1"/>
        <v>4.7571111111111115</v>
      </c>
      <c r="D25" s="12">
        <f t="shared" si="2"/>
        <v>3.4411111111111112</v>
      </c>
      <c r="E25" s="12">
        <f t="shared" si="3"/>
        <v>2.2922222222222222</v>
      </c>
      <c r="F25" s="12">
        <f t="shared" si="4"/>
        <v>1.1224444444444444</v>
      </c>
      <c r="G25" s="12">
        <f t="shared" si="4"/>
        <v>0.83</v>
      </c>
      <c r="H25" s="12">
        <f t="shared" si="4"/>
        <v>0.83</v>
      </c>
    </row>
    <row r="26" spans="1:8" ht="13.8" x14ac:dyDescent="0.25">
      <c r="A26" s="10">
        <v>97000</v>
      </c>
      <c r="B26" s="12">
        <f t="shared" si="0"/>
        <v>6.4700000000000006</v>
      </c>
      <c r="C26" s="12">
        <f t="shared" si="1"/>
        <v>5.2793333333333337</v>
      </c>
      <c r="D26" s="12">
        <f t="shared" si="2"/>
        <v>3.9633333333333338</v>
      </c>
      <c r="E26" s="12">
        <f t="shared" si="3"/>
        <v>2.8144444444444447</v>
      </c>
      <c r="F26" s="12">
        <f t="shared" si="4"/>
        <v>1.6446666666666667</v>
      </c>
      <c r="G26" s="12">
        <f t="shared" si="4"/>
        <v>0.84044444444444444</v>
      </c>
      <c r="H26" s="12">
        <f t="shared" si="4"/>
        <v>0.83</v>
      </c>
    </row>
    <row r="27" spans="1:8" ht="13.8" x14ac:dyDescent="0.25">
      <c r="A27" s="10">
        <v>102000</v>
      </c>
      <c r="B27" s="12">
        <f t="shared" si="0"/>
        <v>6.9922222222222228</v>
      </c>
      <c r="C27" s="12">
        <f t="shared" si="1"/>
        <v>5.8015555555555558</v>
      </c>
      <c r="D27" s="12">
        <f t="shared" si="2"/>
        <v>4.485555555555556</v>
      </c>
      <c r="E27" s="12">
        <f t="shared" si="3"/>
        <v>3.3366666666666669</v>
      </c>
      <c r="F27" s="12">
        <f t="shared" si="4"/>
        <v>2.1668888888888889</v>
      </c>
      <c r="G27" s="12">
        <f t="shared" si="4"/>
        <v>1.3626666666666667</v>
      </c>
      <c r="H27" s="12">
        <f t="shared" si="4"/>
        <v>0.83</v>
      </c>
    </row>
    <row r="28" spans="1:8" ht="13.8" x14ac:dyDescent="0.25">
      <c r="A28" s="10">
        <v>107000</v>
      </c>
      <c r="B28" s="12">
        <f t="shared" si="0"/>
        <v>7.5144444444444449</v>
      </c>
      <c r="C28" s="12">
        <f t="shared" si="1"/>
        <v>6.3237777777777788</v>
      </c>
      <c r="D28" s="12">
        <f t="shared" si="2"/>
        <v>5.0077777777777781</v>
      </c>
      <c r="E28" s="12">
        <f t="shared" si="3"/>
        <v>3.8588888888888895</v>
      </c>
      <c r="F28" s="12">
        <f t="shared" si="4"/>
        <v>2.6891111111111115</v>
      </c>
      <c r="G28" s="12">
        <f t="shared" si="4"/>
        <v>1.8848888888888888</v>
      </c>
      <c r="H28" s="12">
        <f t="shared" si="4"/>
        <v>1.0806666666666667</v>
      </c>
    </row>
    <row r="29" spans="1:8" ht="13.8" x14ac:dyDescent="0.25">
      <c r="A29" s="10">
        <v>112000</v>
      </c>
      <c r="B29" s="12">
        <f t="shared" si="0"/>
        <v>8.0366666666666671</v>
      </c>
      <c r="C29" s="12">
        <f t="shared" si="1"/>
        <v>6.846000000000001</v>
      </c>
      <c r="D29" s="12">
        <f t="shared" si="2"/>
        <v>5.53</v>
      </c>
      <c r="E29" s="12">
        <f t="shared" si="3"/>
        <v>4.3811111111111112</v>
      </c>
      <c r="F29" s="12">
        <f t="shared" si="4"/>
        <v>3.2113333333333336</v>
      </c>
      <c r="G29" s="12">
        <f t="shared" si="4"/>
        <v>2.4071111111111114</v>
      </c>
      <c r="H29" s="12">
        <f t="shared" si="4"/>
        <v>1.6028888888888888</v>
      </c>
    </row>
    <row r="30" spans="1:8" ht="13.8" x14ac:dyDescent="0.25">
      <c r="A30" s="10">
        <v>117000</v>
      </c>
      <c r="B30" s="12">
        <f t="shared" si="0"/>
        <v>8.5588888888888892</v>
      </c>
      <c r="C30" s="12">
        <f t="shared" si="1"/>
        <v>7.3682222222222231</v>
      </c>
      <c r="D30" s="12">
        <f t="shared" si="2"/>
        <v>6.0522222222222224</v>
      </c>
      <c r="E30" s="12">
        <f t="shared" si="3"/>
        <v>4.9033333333333342</v>
      </c>
      <c r="F30" s="12">
        <f t="shared" si="4"/>
        <v>3.7335555555555557</v>
      </c>
      <c r="G30" s="12">
        <f t="shared" si="4"/>
        <v>2.9293333333333336</v>
      </c>
      <c r="H30" s="12">
        <f t="shared" si="4"/>
        <v>2.1251111111111114</v>
      </c>
    </row>
    <row r="31" spans="1:8" ht="13.8" x14ac:dyDescent="0.25">
      <c r="A31" s="10">
        <v>122000</v>
      </c>
      <c r="B31" s="12">
        <f t="shared" si="0"/>
        <v>9.0811111111111114</v>
      </c>
      <c r="C31" s="12">
        <f t="shared" si="1"/>
        <v>7.8904444444444453</v>
      </c>
      <c r="D31" s="12">
        <f t="shared" si="2"/>
        <v>6.5744444444444454</v>
      </c>
      <c r="E31" s="12">
        <f t="shared" si="3"/>
        <v>5.4255555555555564</v>
      </c>
      <c r="F31" s="12">
        <f t="shared" si="4"/>
        <v>4.2557777777777783</v>
      </c>
      <c r="G31" s="12">
        <f t="shared" si="4"/>
        <v>3.4515555555555557</v>
      </c>
      <c r="H31" s="12">
        <f t="shared" si="4"/>
        <v>2.6473333333333335</v>
      </c>
    </row>
    <row r="32" spans="1:8" ht="13.8" x14ac:dyDescent="0.25">
      <c r="A32" s="10">
        <v>127000</v>
      </c>
      <c r="B32" s="12">
        <f t="shared" si="0"/>
        <v>9.6033333333333335</v>
      </c>
      <c r="C32" s="12">
        <f t="shared" si="1"/>
        <v>8.4126666666666665</v>
      </c>
      <c r="D32" s="12">
        <f t="shared" si="2"/>
        <v>7.0966666666666676</v>
      </c>
      <c r="E32" s="12">
        <f t="shared" si="3"/>
        <v>5.9477777777777785</v>
      </c>
      <c r="F32" s="12">
        <f t="shared" si="4"/>
        <v>4.7780000000000005</v>
      </c>
      <c r="G32" s="12">
        <f t="shared" si="4"/>
        <v>3.9737777777777783</v>
      </c>
      <c r="H32" s="12">
        <f t="shared" si="4"/>
        <v>3.1695555555555557</v>
      </c>
    </row>
    <row r="33" spans="1:8" ht="13.8" x14ac:dyDescent="0.25">
      <c r="A33" s="10">
        <v>132000</v>
      </c>
      <c r="B33" s="12">
        <f t="shared" si="0"/>
        <v>10.125555555555557</v>
      </c>
      <c r="C33" s="12">
        <f t="shared" si="1"/>
        <v>8.9348888888888904</v>
      </c>
      <c r="D33" s="12">
        <f t="shared" si="2"/>
        <v>7.6188888888888897</v>
      </c>
      <c r="E33" s="12">
        <f t="shared" si="3"/>
        <v>6.4700000000000006</v>
      </c>
      <c r="F33" s="12">
        <f t="shared" si="4"/>
        <v>5.3002222222222226</v>
      </c>
      <c r="G33" s="12">
        <f t="shared" si="4"/>
        <v>4.4960000000000004</v>
      </c>
      <c r="H33" s="12">
        <f t="shared" si="4"/>
        <v>3.6917777777777783</v>
      </c>
    </row>
    <row r="34" spans="1:8" ht="13.8" x14ac:dyDescent="0.25">
      <c r="A34" s="10">
        <v>137000</v>
      </c>
      <c r="B34" s="12">
        <f t="shared" si="0"/>
        <v>10.64777777777778</v>
      </c>
      <c r="C34" s="12">
        <f t="shared" si="1"/>
        <v>9.4571111111111126</v>
      </c>
      <c r="D34" s="12">
        <f t="shared" si="2"/>
        <v>8.1411111111111119</v>
      </c>
      <c r="E34" s="12">
        <f t="shared" si="3"/>
        <v>6.9922222222222228</v>
      </c>
      <c r="F34" s="12">
        <f t="shared" ref="F34:H46" si="5">IF((($B$51-$B$52)/($B$53-$B$54)*($A34-F$10*$B$58-$B$54)+$B$52)&lt;=$B$52,$B$52,IF((($B$51-$B$52)/($B$53-$B$54)*($A34-F$10*$B$58-$B$54)+$B$52)&gt;=$B$51,$B$51,(($B$51-$B$52)/($B$53-$B$54)*($A34-F$10*$B$58-$B$54)+$B$52)))</f>
        <v>5.8224444444444448</v>
      </c>
      <c r="G34" s="12">
        <f t="shared" si="5"/>
        <v>5.0182222222222226</v>
      </c>
      <c r="H34" s="12">
        <f t="shared" si="5"/>
        <v>4.2140000000000004</v>
      </c>
    </row>
    <row r="35" spans="1:8" ht="13.8" x14ac:dyDescent="0.25">
      <c r="A35" s="10">
        <v>142000</v>
      </c>
      <c r="B35" s="12">
        <f t="shared" si="0"/>
        <v>11.170000000000002</v>
      </c>
      <c r="C35" s="12">
        <f t="shared" si="1"/>
        <v>9.9793333333333347</v>
      </c>
      <c r="D35" s="12">
        <f t="shared" si="2"/>
        <v>8.663333333333334</v>
      </c>
      <c r="E35" s="12">
        <f t="shared" si="3"/>
        <v>7.5144444444444449</v>
      </c>
      <c r="F35" s="12">
        <f t="shared" si="5"/>
        <v>6.3446666666666669</v>
      </c>
      <c r="G35" s="12">
        <f t="shared" si="5"/>
        <v>5.5404444444444447</v>
      </c>
      <c r="H35" s="12">
        <f t="shared" si="5"/>
        <v>4.7362222222222226</v>
      </c>
    </row>
    <row r="36" spans="1:8" ht="13.8" x14ac:dyDescent="0.25">
      <c r="A36" s="10">
        <v>147000</v>
      </c>
      <c r="B36" s="12">
        <f t="shared" si="0"/>
        <v>11.692222222222224</v>
      </c>
      <c r="C36" s="12">
        <f t="shared" si="1"/>
        <v>10.501555555555557</v>
      </c>
      <c r="D36" s="12">
        <f t="shared" si="2"/>
        <v>9.1855555555555561</v>
      </c>
      <c r="E36" s="12">
        <f t="shared" si="3"/>
        <v>8.0366666666666671</v>
      </c>
      <c r="F36" s="12">
        <f t="shared" si="5"/>
        <v>6.8668888888888899</v>
      </c>
      <c r="G36" s="12">
        <f t="shared" si="5"/>
        <v>6.0626666666666669</v>
      </c>
      <c r="H36" s="12">
        <f t="shared" si="5"/>
        <v>5.2584444444444447</v>
      </c>
    </row>
    <row r="37" spans="1:8" ht="13.8" x14ac:dyDescent="0.25">
      <c r="A37" s="10">
        <v>152000</v>
      </c>
      <c r="B37" s="12">
        <f t="shared" si="0"/>
        <v>12.214444444444446</v>
      </c>
      <c r="C37" s="12">
        <f t="shared" si="1"/>
        <v>11.023777777777779</v>
      </c>
      <c r="D37" s="12">
        <f t="shared" si="2"/>
        <v>9.7077777777777783</v>
      </c>
      <c r="E37" s="12">
        <f t="shared" si="3"/>
        <v>8.5588888888888892</v>
      </c>
      <c r="F37" s="12">
        <f t="shared" si="5"/>
        <v>7.3891111111111121</v>
      </c>
      <c r="G37" s="12">
        <f t="shared" si="5"/>
        <v>6.5848888888888899</v>
      </c>
      <c r="H37" s="12">
        <f t="shared" si="5"/>
        <v>5.7806666666666668</v>
      </c>
    </row>
    <row r="38" spans="1:8" ht="13.8" x14ac:dyDescent="0.25">
      <c r="A38" s="10">
        <v>157000</v>
      </c>
      <c r="B38" s="12">
        <f t="shared" si="0"/>
        <v>12.736666666666668</v>
      </c>
      <c r="C38" s="12">
        <f t="shared" si="1"/>
        <v>11.546000000000001</v>
      </c>
      <c r="D38" s="12">
        <f t="shared" si="2"/>
        <v>10.23</v>
      </c>
      <c r="E38" s="12">
        <f t="shared" si="3"/>
        <v>9.0811111111111114</v>
      </c>
      <c r="F38" s="12">
        <f t="shared" si="5"/>
        <v>7.9113333333333342</v>
      </c>
      <c r="G38" s="12">
        <f t="shared" si="5"/>
        <v>7.107111111111112</v>
      </c>
      <c r="H38" s="12">
        <f t="shared" si="5"/>
        <v>6.3028888888888899</v>
      </c>
    </row>
    <row r="39" spans="1:8" ht="13.8" x14ac:dyDescent="0.25">
      <c r="A39" s="10">
        <v>162000</v>
      </c>
      <c r="B39" s="12">
        <f t="shared" si="0"/>
        <v>13.05</v>
      </c>
      <c r="C39" s="12">
        <f t="shared" si="1"/>
        <v>12.068222222222223</v>
      </c>
      <c r="D39" s="12">
        <f t="shared" si="2"/>
        <v>10.752222222222223</v>
      </c>
      <c r="E39" s="12">
        <f t="shared" si="3"/>
        <v>9.6033333333333335</v>
      </c>
      <c r="F39" s="12">
        <f t="shared" si="5"/>
        <v>8.4335555555555555</v>
      </c>
      <c r="G39" s="12">
        <f t="shared" si="5"/>
        <v>7.6293333333333342</v>
      </c>
      <c r="H39" s="12">
        <f t="shared" si="5"/>
        <v>6.825111111111112</v>
      </c>
    </row>
    <row r="40" spans="1:8" ht="13.8" x14ac:dyDescent="0.25">
      <c r="A40" s="10">
        <v>167000</v>
      </c>
      <c r="B40" s="12">
        <f t="shared" si="0"/>
        <v>13.05</v>
      </c>
      <c r="C40" s="12">
        <f t="shared" si="1"/>
        <v>12.590444444444445</v>
      </c>
      <c r="D40" s="12">
        <f t="shared" si="2"/>
        <v>11.274444444444445</v>
      </c>
      <c r="E40" s="12">
        <f t="shared" si="3"/>
        <v>10.125555555555557</v>
      </c>
      <c r="F40" s="12">
        <f t="shared" si="5"/>
        <v>8.9557777777777794</v>
      </c>
      <c r="G40" s="12">
        <f t="shared" si="5"/>
        <v>8.1515555555555554</v>
      </c>
      <c r="H40" s="12">
        <f t="shared" si="5"/>
        <v>7.3473333333333342</v>
      </c>
    </row>
    <row r="41" spans="1:8" ht="13.8" x14ac:dyDescent="0.25">
      <c r="A41" s="10">
        <v>172000</v>
      </c>
      <c r="B41" s="12">
        <f t="shared" si="0"/>
        <v>13.05</v>
      </c>
      <c r="C41" s="12">
        <f t="shared" si="1"/>
        <v>13.05</v>
      </c>
      <c r="D41" s="12">
        <f t="shared" si="2"/>
        <v>11.796666666666669</v>
      </c>
      <c r="E41" s="12">
        <f t="shared" si="3"/>
        <v>10.64777777777778</v>
      </c>
      <c r="F41" s="12">
        <f t="shared" si="5"/>
        <v>9.4780000000000015</v>
      </c>
      <c r="G41" s="12">
        <f t="shared" si="5"/>
        <v>8.6737777777777776</v>
      </c>
      <c r="H41" s="12">
        <f t="shared" si="5"/>
        <v>7.8695555555555563</v>
      </c>
    </row>
    <row r="42" spans="1:8" ht="13.8" x14ac:dyDescent="0.25">
      <c r="A42" s="10">
        <v>177000</v>
      </c>
      <c r="B42" s="12">
        <f t="shared" si="0"/>
        <v>13.05</v>
      </c>
      <c r="C42" s="12">
        <f t="shared" si="1"/>
        <v>13.05</v>
      </c>
      <c r="D42" s="12">
        <f t="shared" si="2"/>
        <v>12.318888888888891</v>
      </c>
      <c r="E42" s="12">
        <f t="shared" si="3"/>
        <v>11.170000000000002</v>
      </c>
      <c r="F42" s="12">
        <f t="shared" si="5"/>
        <v>10.000222222222224</v>
      </c>
      <c r="G42" s="12">
        <f t="shared" si="5"/>
        <v>9.1960000000000015</v>
      </c>
      <c r="H42" s="12">
        <f t="shared" si="5"/>
        <v>8.3917777777777776</v>
      </c>
    </row>
    <row r="43" spans="1:8" ht="13.8" x14ac:dyDescent="0.25">
      <c r="A43" s="10">
        <v>182000</v>
      </c>
      <c r="B43" s="12">
        <f t="shared" si="0"/>
        <v>13.05</v>
      </c>
      <c r="C43" s="12">
        <f t="shared" si="1"/>
        <v>13.05</v>
      </c>
      <c r="D43" s="12">
        <f t="shared" si="2"/>
        <v>12.841111111111113</v>
      </c>
      <c r="E43" s="12">
        <f t="shared" si="3"/>
        <v>11.692222222222224</v>
      </c>
      <c r="F43" s="12">
        <f t="shared" si="5"/>
        <v>10.522444444444446</v>
      </c>
      <c r="G43" s="12">
        <f t="shared" si="5"/>
        <v>9.7182222222222236</v>
      </c>
      <c r="H43" s="12">
        <f t="shared" si="5"/>
        <v>8.9140000000000015</v>
      </c>
    </row>
    <row r="44" spans="1:8" ht="13.8" x14ac:dyDescent="0.25">
      <c r="A44" s="10">
        <v>187000</v>
      </c>
      <c r="B44" s="12">
        <f t="shared" si="0"/>
        <v>13.05</v>
      </c>
      <c r="C44" s="12">
        <f t="shared" si="1"/>
        <v>13.05</v>
      </c>
      <c r="D44" s="12">
        <f t="shared" si="2"/>
        <v>13.05</v>
      </c>
      <c r="E44" s="12">
        <f t="shared" si="3"/>
        <v>12.214444444444446</v>
      </c>
      <c r="F44" s="12">
        <f t="shared" si="5"/>
        <v>11.044666666666668</v>
      </c>
      <c r="G44" s="12">
        <f t="shared" si="5"/>
        <v>10.240444444444446</v>
      </c>
      <c r="H44" s="12">
        <f t="shared" si="5"/>
        <v>9.4362222222222236</v>
      </c>
    </row>
    <row r="45" spans="1:8" ht="13.8" x14ac:dyDescent="0.25">
      <c r="A45" s="10">
        <v>192000</v>
      </c>
      <c r="B45" s="12">
        <f t="shared" si="0"/>
        <v>13.05</v>
      </c>
      <c r="C45" s="12">
        <f t="shared" si="1"/>
        <v>13.05</v>
      </c>
      <c r="D45" s="12">
        <f t="shared" si="2"/>
        <v>13.05</v>
      </c>
      <c r="E45" s="12">
        <f t="shared" si="3"/>
        <v>12.736666666666668</v>
      </c>
      <c r="F45" s="12">
        <f t="shared" si="5"/>
        <v>11.56688888888889</v>
      </c>
      <c r="G45" s="12">
        <f t="shared" si="5"/>
        <v>10.762666666666668</v>
      </c>
      <c r="H45" s="12">
        <f t="shared" si="5"/>
        <v>9.9584444444444458</v>
      </c>
    </row>
    <row r="46" spans="1:8" ht="13.8" x14ac:dyDescent="0.25">
      <c r="A46" s="10">
        <v>197000</v>
      </c>
      <c r="B46" s="12">
        <f t="shared" si="0"/>
        <v>13.05</v>
      </c>
      <c r="C46" s="12">
        <f t="shared" si="1"/>
        <v>13.05</v>
      </c>
      <c r="D46" s="12">
        <f t="shared" si="2"/>
        <v>13.05</v>
      </c>
      <c r="E46" s="12">
        <f t="shared" si="3"/>
        <v>13.05</v>
      </c>
      <c r="F46" s="12">
        <f t="shared" si="5"/>
        <v>12.089111111111112</v>
      </c>
      <c r="G46" s="12">
        <f t="shared" si="5"/>
        <v>11.28488888888889</v>
      </c>
      <c r="H46" s="12">
        <f t="shared" si="5"/>
        <v>10.480666666666668</v>
      </c>
    </row>
    <row r="49" spans="1:9" ht="13.8" x14ac:dyDescent="0.25">
      <c r="A49" s="13" t="s">
        <v>15</v>
      </c>
      <c r="B49" s="14"/>
      <c r="C49" s="14"/>
      <c r="D49" s="14"/>
      <c r="E49" s="14"/>
      <c r="F49" s="14"/>
      <c r="G49" s="14"/>
      <c r="H49" s="14"/>
    </row>
    <row r="50" spans="1:9" x14ac:dyDescent="0.25">
      <c r="A50" s="14"/>
      <c r="B50" s="14"/>
      <c r="C50" s="14"/>
      <c r="D50" s="14"/>
      <c r="E50" s="14"/>
      <c r="F50" s="14"/>
      <c r="G50" s="14"/>
      <c r="H50" s="14"/>
    </row>
    <row r="51" spans="1:9" ht="14.4" x14ac:dyDescent="0.3">
      <c r="A51" s="15" t="s">
        <v>24</v>
      </c>
      <c r="B51" s="16">
        <v>13.05</v>
      </c>
      <c r="C51" s="14"/>
      <c r="D51" s="14"/>
      <c r="E51" s="14"/>
      <c r="F51" s="14"/>
      <c r="G51" s="14"/>
      <c r="H51" s="14"/>
    </row>
    <row r="52" spans="1:9" ht="14.4" x14ac:dyDescent="0.3">
      <c r="A52" s="17" t="s">
        <v>18</v>
      </c>
      <c r="B52" s="18">
        <v>0.83</v>
      </c>
      <c r="C52" s="14"/>
      <c r="D52" s="14"/>
      <c r="E52" s="14"/>
      <c r="F52" s="14"/>
      <c r="G52" s="14"/>
      <c r="H52" s="14"/>
    </row>
    <row r="53" spans="1:9" ht="28.5" customHeight="1" x14ac:dyDescent="0.3">
      <c r="A53" s="19" t="s">
        <v>19</v>
      </c>
      <c r="B53" s="20">
        <v>160000</v>
      </c>
      <c r="C53" s="14"/>
      <c r="D53" s="14"/>
      <c r="E53" s="14"/>
      <c r="F53" s="14"/>
      <c r="G53" s="21"/>
      <c r="H53" s="21"/>
      <c r="I53" s="22"/>
    </row>
    <row r="54" spans="1:9" ht="14.4" x14ac:dyDescent="0.3">
      <c r="A54" s="23" t="s">
        <v>20</v>
      </c>
      <c r="B54" s="18">
        <v>43000</v>
      </c>
      <c r="C54" s="14"/>
      <c r="D54" s="14"/>
      <c r="E54" s="14"/>
      <c r="F54" s="14"/>
      <c r="G54" s="21"/>
      <c r="H54" s="24"/>
      <c r="I54" s="22"/>
    </row>
    <row r="55" spans="1:9" ht="21.75" customHeight="1" x14ac:dyDescent="0.25">
      <c r="A55" s="17" t="s">
        <v>7</v>
      </c>
      <c r="B55" s="18">
        <v>3800</v>
      </c>
      <c r="C55" s="25" t="s">
        <v>10</v>
      </c>
      <c r="D55" s="25"/>
      <c r="E55" s="25"/>
      <c r="F55" s="14"/>
      <c r="G55" s="21"/>
      <c r="H55" s="24"/>
      <c r="I55" s="22"/>
    </row>
    <row r="56" spans="1:9" ht="13.8" x14ac:dyDescent="0.25">
      <c r="A56" s="14"/>
      <c r="B56" s="20">
        <v>6000</v>
      </c>
      <c r="C56" s="25" t="s">
        <v>11</v>
      </c>
      <c r="D56" s="25"/>
      <c r="E56" s="25"/>
      <c r="F56" s="14"/>
      <c r="G56" s="21"/>
      <c r="H56" s="26"/>
      <c r="I56" s="22"/>
    </row>
    <row r="57" spans="1:9" ht="13.8" x14ac:dyDescent="0.25">
      <c r="A57" s="14"/>
      <c r="B57" s="20">
        <v>7000</v>
      </c>
      <c r="C57" s="25" t="s">
        <v>12</v>
      </c>
      <c r="D57" s="25"/>
      <c r="E57" s="25"/>
      <c r="F57" s="14"/>
      <c r="G57" s="27"/>
      <c r="H57" s="14"/>
      <c r="I57" s="22"/>
    </row>
    <row r="58" spans="1:9" ht="13.8" x14ac:dyDescent="0.25">
      <c r="A58" s="14"/>
      <c r="B58" s="20">
        <v>7700</v>
      </c>
      <c r="C58" s="25" t="s">
        <v>13</v>
      </c>
      <c r="D58" s="25"/>
      <c r="E58" s="25"/>
      <c r="F58" s="14"/>
      <c r="G58" s="21"/>
      <c r="H58" s="21"/>
      <c r="I58" s="22"/>
    </row>
    <row r="59" spans="1:9" x14ac:dyDescent="0.25">
      <c r="A59" s="14"/>
      <c r="B59" s="14"/>
      <c r="C59" s="14"/>
      <c r="D59" s="14"/>
      <c r="E59" s="14"/>
      <c r="F59" s="14"/>
      <c r="G59" s="14"/>
      <c r="H59" s="14"/>
    </row>
    <row r="60" spans="1:9" x14ac:dyDescent="0.25">
      <c r="A60" s="14"/>
      <c r="B60" s="14"/>
      <c r="C60" s="14"/>
      <c r="D60" s="14"/>
      <c r="E60" s="14"/>
      <c r="F60" s="14"/>
      <c r="G60" s="14"/>
      <c r="H60" s="14"/>
    </row>
    <row r="61" spans="1:9" x14ac:dyDescent="0.25">
      <c r="A61" s="14"/>
      <c r="B61" s="14"/>
      <c r="C61" s="14"/>
      <c r="D61" s="14"/>
      <c r="E61" s="14"/>
      <c r="F61" s="14"/>
      <c r="G61" s="14"/>
      <c r="H61" s="14"/>
    </row>
    <row r="62" spans="1:9" x14ac:dyDescent="0.25">
      <c r="A62" s="14"/>
      <c r="B62" s="14"/>
      <c r="C62" s="14"/>
      <c r="D62" s="14"/>
      <c r="E62" s="14"/>
      <c r="F62" s="14"/>
      <c r="G62" s="14"/>
      <c r="H62" s="14"/>
    </row>
    <row r="63" spans="1:9" x14ac:dyDescent="0.25">
      <c r="A63" s="14"/>
      <c r="B63" s="14"/>
      <c r="C63" s="14"/>
      <c r="D63" s="14"/>
      <c r="E63" s="14"/>
      <c r="F63" s="14"/>
      <c r="G63" s="14"/>
      <c r="H63" s="14"/>
    </row>
    <row r="64" spans="1:9" x14ac:dyDescent="0.25">
      <c r="A64" s="14"/>
      <c r="B64" s="14"/>
      <c r="C64" s="14"/>
      <c r="D64" s="14"/>
      <c r="E64" s="14"/>
      <c r="F64" s="14"/>
      <c r="G64" s="14"/>
      <c r="H64" s="14"/>
    </row>
    <row r="65" spans="1:8" x14ac:dyDescent="0.25">
      <c r="A65" s="14"/>
      <c r="B65" s="14"/>
      <c r="C65" s="14"/>
      <c r="D65" s="14"/>
      <c r="E65" s="14"/>
      <c r="F65" s="14"/>
      <c r="G65" s="14"/>
      <c r="H65" s="14"/>
    </row>
    <row r="66" spans="1:8" x14ac:dyDescent="0.25">
      <c r="A66" s="14"/>
      <c r="B66" s="14"/>
      <c r="C66" s="14"/>
      <c r="D66" s="14"/>
      <c r="E66" s="14"/>
      <c r="F66" s="14"/>
      <c r="G66" s="14"/>
      <c r="H66" s="14"/>
    </row>
    <row r="67" spans="1:8" x14ac:dyDescent="0.25">
      <c r="A67" s="14"/>
      <c r="B67" s="14"/>
      <c r="C67" s="14"/>
      <c r="D67" s="14"/>
      <c r="E67" s="14"/>
      <c r="F67" s="14"/>
      <c r="G67" s="14"/>
      <c r="H67" s="14"/>
    </row>
    <row r="68" spans="1:8" x14ac:dyDescent="0.25">
      <c r="A68" s="14"/>
      <c r="B68" s="14"/>
      <c r="C68" s="14"/>
      <c r="D68" s="14"/>
      <c r="E68" s="14"/>
      <c r="F68" s="14"/>
      <c r="G68" s="14"/>
      <c r="H68" s="14"/>
    </row>
    <row r="69" spans="1:8" x14ac:dyDescent="0.25">
      <c r="A69" s="14"/>
      <c r="B69" s="14"/>
      <c r="C69" s="14"/>
      <c r="D69" s="14"/>
      <c r="E69" s="14"/>
      <c r="F69" s="14"/>
      <c r="G69" s="14"/>
      <c r="H69" s="14"/>
    </row>
    <row r="70" spans="1:8" x14ac:dyDescent="0.25">
      <c r="A70" s="28" t="s">
        <v>27</v>
      </c>
      <c r="B70" s="14"/>
      <c r="C70" s="14"/>
      <c r="D70" s="14"/>
      <c r="E70" s="14"/>
      <c r="F70" s="14"/>
      <c r="G70" s="14"/>
      <c r="H70" s="14"/>
    </row>
    <row r="73" spans="1:8" ht="13.8" x14ac:dyDescent="0.25">
      <c r="A73" s="29" t="s">
        <v>26</v>
      </c>
      <c r="B73" s="30"/>
      <c r="C73" s="30"/>
      <c r="D73" s="30"/>
      <c r="E73" s="30"/>
      <c r="F73" s="30"/>
      <c r="G73" s="31"/>
    </row>
    <row r="74" spans="1:8" ht="13.8" x14ac:dyDescent="0.25">
      <c r="A74" s="29"/>
      <c r="B74" s="30"/>
      <c r="C74" s="30"/>
      <c r="D74" s="30"/>
      <c r="E74" s="30"/>
      <c r="F74" s="30"/>
      <c r="G74" s="31"/>
    </row>
    <row r="75" spans="1:8" s="31" customFormat="1" ht="13.8" x14ac:dyDescent="0.25">
      <c r="A75" s="32" t="s">
        <v>25</v>
      </c>
      <c r="B75" s="30"/>
      <c r="C75" s="30"/>
      <c r="D75" s="30"/>
      <c r="E75" s="30"/>
      <c r="F75" s="30"/>
      <c r="G75" s="30"/>
    </row>
    <row r="76" spans="1:8" ht="13.8" x14ac:dyDescent="0.25">
      <c r="A76" s="31" t="s">
        <v>21</v>
      </c>
      <c r="B76" s="31"/>
      <c r="C76" s="31"/>
      <c r="D76" s="31"/>
      <c r="E76" s="31"/>
      <c r="F76" s="31"/>
      <c r="G76" s="31"/>
    </row>
    <row r="77" spans="1:8" ht="13.8" x14ac:dyDescent="0.25">
      <c r="A77" s="31" t="s">
        <v>8</v>
      </c>
      <c r="B77" s="31"/>
      <c r="C77" s="31"/>
      <c r="D77" s="31"/>
      <c r="E77" s="31"/>
      <c r="F77" s="31"/>
      <c r="G77" s="31"/>
    </row>
    <row r="78" spans="1:8" ht="13.8" x14ac:dyDescent="0.25">
      <c r="A78" s="31"/>
      <c r="B78" s="31"/>
      <c r="C78" s="31"/>
      <c r="D78" s="31"/>
      <c r="E78" s="31"/>
      <c r="F78" s="31"/>
      <c r="G78" s="31"/>
    </row>
    <row r="79" spans="1:8" ht="14.4" x14ac:dyDescent="0.3">
      <c r="A79" s="33" t="s">
        <v>28</v>
      </c>
      <c r="B79" s="31"/>
      <c r="C79" s="31"/>
      <c r="D79" s="31"/>
      <c r="E79" s="31"/>
      <c r="F79" s="31"/>
      <c r="G79" s="31"/>
    </row>
    <row r="80" spans="1:8" ht="14.4" x14ac:dyDescent="0.3">
      <c r="A80" s="33"/>
      <c r="B80" s="31"/>
      <c r="C80" s="31"/>
      <c r="D80" s="31"/>
      <c r="E80" s="31"/>
      <c r="F80" s="31"/>
      <c r="G80" s="31"/>
    </row>
    <row r="81" spans="1:7" ht="14.25" customHeight="1" x14ac:dyDescent="0.25">
      <c r="A81" s="51" t="s">
        <v>32</v>
      </c>
      <c r="B81" s="51"/>
      <c r="C81" s="51"/>
      <c r="D81" s="51"/>
      <c r="E81" s="51"/>
      <c r="F81" s="51"/>
      <c r="G81" s="51"/>
    </row>
    <row r="82" spans="1:7" ht="13.8" x14ac:dyDescent="0.25">
      <c r="A82" s="34"/>
      <c r="B82" s="31"/>
      <c r="C82" s="31"/>
      <c r="D82" s="31"/>
      <c r="E82" s="31"/>
      <c r="F82" s="31"/>
      <c r="G82" s="31"/>
    </row>
    <row r="83" spans="1:7" ht="13.8" x14ac:dyDescent="0.25">
      <c r="A83" s="31" t="s">
        <v>33</v>
      </c>
      <c r="B83" s="31"/>
      <c r="C83" s="31"/>
      <c r="D83" s="31"/>
      <c r="E83" s="31"/>
      <c r="F83" s="31"/>
      <c r="G83" s="31"/>
    </row>
    <row r="84" spans="1:7" ht="13.8" x14ac:dyDescent="0.25">
      <c r="A84" s="31"/>
      <c r="B84" s="31"/>
      <c r="C84" s="31"/>
      <c r="D84" s="31"/>
      <c r="E84" s="31"/>
      <c r="F84" s="31"/>
      <c r="G84" s="31"/>
    </row>
    <row r="85" spans="1:7" ht="13.8" x14ac:dyDescent="0.25">
      <c r="A85" s="31"/>
      <c r="B85" s="31"/>
      <c r="C85" s="31"/>
      <c r="D85" s="31"/>
      <c r="E85" s="31"/>
      <c r="F85" s="31"/>
      <c r="G85" s="31"/>
    </row>
    <row r="86" spans="1:7" ht="13.8" x14ac:dyDescent="0.25">
      <c r="A86" s="31"/>
      <c r="B86" s="31"/>
      <c r="C86" s="31"/>
      <c r="D86" s="31"/>
      <c r="E86" s="31"/>
      <c r="F86" s="31"/>
      <c r="G86" s="31"/>
    </row>
    <row r="87" spans="1:7" ht="13.8" x14ac:dyDescent="0.25">
      <c r="A87" s="31"/>
      <c r="B87" s="31"/>
      <c r="C87" s="31"/>
      <c r="D87" s="31"/>
      <c r="E87" s="31"/>
      <c r="F87" s="31"/>
      <c r="G87" s="31"/>
    </row>
  </sheetData>
  <sheetProtection sheet="1" selectLockedCells="1"/>
  <mergeCells count="2">
    <mergeCell ref="B9:H9"/>
    <mergeCell ref="A81:G8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0" fitToHeight="2" orientation="landscape" r:id="rId1"/>
  <headerFooter alignWithMargins="0">
    <oddHeader>&amp;LBildungs- und Kulturdirektion des Kantons Bern</oddHeader>
  </headerFooter>
  <rowBreaks count="1" manualBreakCount="1">
    <brk id="4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9"/>
  <sheetViews>
    <sheetView showGridLines="0" showRuler="0" view="pageLayout" topLeftCell="A84" zoomScaleNormal="100" workbookViewId="0">
      <selection activeCell="F90" sqref="F90"/>
    </sheetView>
  </sheetViews>
  <sheetFormatPr baseColWidth="10" defaultColWidth="6.5546875" defaultRowHeight="13.2" x14ac:dyDescent="0.25"/>
  <cols>
    <col min="1" max="1" width="49.33203125" style="2" customWidth="1"/>
    <col min="2" max="8" width="15.44140625" style="2" customWidth="1"/>
    <col min="9" max="16384" width="6.5546875" style="2"/>
  </cols>
  <sheetData>
    <row r="2" spans="1:8" ht="17.399999999999999" x14ac:dyDescent="0.3">
      <c r="A2" s="1" t="s">
        <v>31</v>
      </c>
    </row>
    <row r="3" spans="1:8" ht="17.399999999999999" x14ac:dyDescent="0.3">
      <c r="A3" s="35" t="s">
        <v>16</v>
      </c>
    </row>
    <row r="5" spans="1:8" ht="15.75" customHeight="1" x14ac:dyDescent="0.25"/>
    <row r="6" spans="1:8" s="5" customFormat="1" ht="15.75" customHeight="1" x14ac:dyDescent="0.25">
      <c r="A6" s="3" t="s">
        <v>23</v>
      </c>
      <c r="B6" s="4"/>
      <c r="C6" s="4"/>
      <c r="D6" s="4"/>
      <c r="E6" s="4"/>
      <c r="F6" s="4"/>
      <c r="G6" s="4"/>
      <c r="H6" s="4"/>
    </row>
    <row r="7" spans="1:8" s="5" customFormat="1" ht="12" customHeight="1" x14ac:dyDescent="0.25">
      <c r="A7" s="3" t="s">
        <v>14</v>
      </c>
      <c r="B7" s="4"/>
      <c r="C7" s="4"/>
      <c r="D7" s="4"/>
      <c r="E7" s="4"/>
      <c r="F7" s="4"/>
      <c r="G7" s="4"/>
      <c r="H7" s="4"/>
    </row>
    <row r="8" spans="1:8" ht="15.75" customHeight="1" x14ac:dyDescent="0.25"/>
    <row r="9" spans="1:8" ht="93" customHeight="1" x14ac:dyDescent="0.25">
      <c r="A9" s="6" t="s">
        <v>30</v>
      </c>
      <c r="B9" s="49" t="s">
        <v>9</v>
      </c>
      <c r="C9" s="52"/>
      <c r="D9" s="52"/>
      <c r="E9" s="52"/>
      <c r="F9" s="53"/>
      <c r="G9" s="53"/>
      <c r="H9" s="53"/>
    </row>
    <row r="10" spans="1:8" ht="15.75" hidden="1" customHeight="1" x14ac:dyDescent="0.25">
      <c r="A10" s="7"/>
      <c r="B10" s="8">
        <v>2</v>
      </c>
      <c r="C10" s="8">
        <v>3</v>
      </c>
      <c r="D10" s="8">
        <v>4</v>
      </c>
      <c r="E10" s="8">
        <v>5</v>
      </c>
      <c r="F10" s="9">
        <v>6</v>
      </c>
      <c r="G10" s="9">
        <v>7</v>
      </c>
      <c r="H10" s="9">
        <v>8</v>
      </c>
    </row>
    <row r="11" spans="1:8" ht="15.75" hidden="1" customHeight="1" x14ac:dyDescent="0.25">
      <c r="A11" s="36"/>
      <c r="B11" s="8"/>
      <c r="C11" s="8"/>
      <c r="D11" s="8"/>
      <c r="E11" s="8"/>
      <c r="F11" s="9"/>
      <c r="G11" s="9"/>
      <c r="H11" s="9"/>
    </row>
    <row r="12" spans="1:8" ht="15.75" customHeight="1" x14ac:dyDescent="0.25">
      <c r="A12" s="10"/>
      <c r="B12" s="11" t="s">
        <v>0</v>
      </c>
      <c r="C12" s="11" t="s">
        <v>1</v>
      </c>
      <c r="D12" s="11" t="s">
        <v>2</v>
      </c>
      <c r="E12" s="11" t="s">
        <v>3</v>
      </c>
      <c r="F12" s="11" t="s">
        <v>4</v>
      </c>
      <c r="G12" s="11" t="s">
        <v>5</v>
      </c>
      <c r="H12" s="11" t="s">
        <v>6</v>
      </c>
    </row>
    <row r="13" spans="1:8" ht="15.75" customHeight="1" x14ac:dyDescent="0.25">
      <c r="A13" s="10"/>
      <c r="B13" s="11"/>
      <c r="C13" s="11"/>
      <c r="D13" s="11"/>
      <c r="E13" s="11"/>
      <c r="F13" s="11"/>
      <c r="G13" s="11"/>
      <c r="H13" s="11"/>
    </row>
    <row r="14" spans="1:8" ht="13.8" x14ac:dyDescent="0.25">
      <c r="A14" s="10">
        <v>37000</v>
      </c>
      <c r="B14" s="12">
        <f t="shared" ref="B14:B46" si="0">IF((($B$51-$B$52)/($B$53-$B$54)*($A14-$B$54)+$B$52)&lt;=$B$52,$B$52,IF((($B$51-$B$52)/($B$53-$B$54)*($A14-$B$54)+$B$52)&gt;=$B$51,$B$51,(($B$51-$B$52)/($B$53-$B$54)*($A14-$B$54)+$B$52)))</f>
        <v>0.83</v>
      </c>
      <c r="C14" s="12">
        <f t="shared" ref="C14:C46" si="1">IF((($B$51-$B$52)/($B$53-$B$54)*($A14-C$10*$B$55-$B$54)+$B$52)&lt;=$B$52,$B$52,IF((($B$51-$B$52)/($B$53-$B$54)*($A14-C$10*$B$55-$B$54)+$B$52)&gt;=$B$51,$B$51,(($B$51-$B$52)/($B$53-$B$54)*($A14-C$10*$B$55-$B$54)+$B$52)))</f>
        <v>0.83</v>
      </c>
      <c r="D14" s="12">
        <f t="shared" ref="D14:D46" si="2">IF((($B$51-$B$52)/($B$53-$B$54)*($A14-D$10*$B$56-$B$54)+$B$52)&lt;=$B$52,$B$52,IF((($B$51-$B$52)/($B$53-$B$54)*($A14-D$10*$B$56-$B$54)+$B$52)&gt;=$B$51,$B$51,(($B$51-$B$52)/($B$53-$B$54)*($A14-D$10*$B$56-$B$54)+$B$52)))</f>
        <v>0.83</v>
      </c>
      <c r="E14" s="12">
        <f t="shared" ref="E14:E46" si="3">IF((($B$51-$B$52)/($B$53-$B$54)*($A14-E$10*$B$57-$B$54)+$B$52)&lt;=$B$52,$B$52,IF((($B$51-$B$52)/($B$53-$B$54)*($A14-E$10*$B$57-$B$54)+$B$52)&gt;=$B$51,$B$51,(($B$51-$B$52)/($B$53-$B$54)*($A14-E$10*$B$57-$B$54)+$B$52)))</f>
        <v>0.83</v>
      </c>
      <c r="F14" s="12">
        <f t="shared" ref="F14:H33" si="4">IF((($B$51-$B$52)/($B$53-$B$54)*($A14-F$10*$B$58-$B$54)+$B$52)&lt;=$B$52,$B$52,IF((($B$51-$B$52)/($B$53-$B$54)*($A14-F$10*$B$58-$B$54)+$B$52)&gt;=$B$51,$B$51,(($B$51-$B$52)/($B$53-$B$54)*($A14-F$10*$B$58-$B$54)+$B$52)))</f>
        <v>0.83</v>
      </c>
      <c r="G14" s="12">
        <f t="shared" si="4"/>
        <v>0.83</v>
      </c>
      <c r="H14" s="12">
        <f t="shared" si="4"/>
        <v>0.83</v>
      </c>
    </row>
    <row r="15" spans="1:8" ht="13.8" x14ac:dyDescent="0.25">
      <c r="A15" s="10">
        <v>42000</v>
      </c>
      <c r="B15" s="12">
        <f t="shared" si="0"/>
        <v>0.83</v>
      </c>
      <c r="C15" s="12">
        <f t="shared" si="1"/>
        <v>0.83</v>
      </c>
      <c r="D15" s="12">
        <f t="shared" si="2"/>
        <v>0.83</v>
      </c>
      <c r="E15" s="12">
        <f t="shared" si="3"/>
        <v>0.83</v>
      </c>
      <c r="F15" s="12">
        <f t="shared" si="4"/>
        <v>0.83</v>
      </c>
      <c r="G15" s="12">
        <f t="shared" si="4"/>
        <v>0.83</v>
      </c>
      <c r="H15" s="12">
        <f t="shared" si="4"/>
        <v>0.83</v>
      </c>
    </row>
    <row r="16" spans="1:8" ht="13.8" x14ac:dyDescent="0.25">
      <c r="A16" s="10">
        <v>47000</v>
      </c>
      <c r="B16" s="12">
        <f t="shared" si="0"/>
        <v>1.0245299145299145</v>
      </c>
      <c r="C16" s="12">
        <f t="shared" si="1"/>
        <v>0.83</v>
      </c>
      <c r="D16" s="12">
        <f t="shared" si="2"/>
        <v>0.83</v>
      </c>
      <c r="E16" s="12">
        <f t="shared" si="3"/>
        <v>0.83</v>
      </c>
      <c r="F16" s="12">
        <f t="shared" si="4"/>
        <v>0.83</v>
      </c>
      <c r="G16" s="12">
        <f t="shared" si="4"/>
        <v>0.83</v>
      </c>
      <c r="H16" s="12">
        <f t="shared" si="4"/>
        <v>0.83</v>
      </c>
    </row>
    <row r="17" spans="1:8" ht="13.8" x14ac:dyDescent="0.25">
      <c r="A17" s="10">
        <v>52000</v>
      </c>
      <c r="B17" s="12">
        <f t="shared" si="0"/>
        <v>1.2676923076923077</v>
      </c>
      <c r="C17" s="12">
        <f t="shared" si="1"/>
        <v>0.83</v>
      </c>
      <c r="D17" s="12">
        <f t="shared" si="2"/>
        <v>0.83</v>
      </c>
      <c r="E17" s="12">
        <f t="shared" si="3"/>
        <v>0.83</v>
      </c>
      <c r="F17" s="12">
        <f t="shared" si="4"/>
        <v>0.83</v>
      </c>
      <c r="G17" s="12">
        <f t="shared" si="4"/>
        <v>0.83</v>
      </c>
      <c r="H17" s="12">
        <f t="shared" si="4"/>
        <v>0.83</v>
      </c>
    </row>
    <row r="18" spans="1:8" ht="13.8" x14ac:dyDescent="0.25">
      <c r="A18" s="10">
        <v>57000</v>
      </c>
      <c r="B18" s="12">
        <f t="shared" si="0"/>
        <v>1.5108547008547006</v>
      </c>
      <c r="C18" s="12">
        <f t="shared" si="1"/>
        <v>0.95644444444444443</v>
      </c>
      <c r="D18" s="12">
        <f t="shared" si="2"/>
        <v>0.83</v>
      </c>
      <c r="E18" s="12">
        <f t="shared" si="3"/>
        <v>0.83</v>
      </c>
      <c r="F18" s="12">
        <f t="shared" si="4"/>
        <v>0.83</v>
      </c>
      <c r="G18" s="12">
        <f t="shared" si="4"/>
        <v>0.83</v>
      </c>
      <c r="H18" s="12">
        <f t="shared" si="4"/>
        <v>0.83</v>
      </c>
    </row>
    <row r="19" spans="1:8" ht="13.8" x14ac:dyDescent="0.25">
      <c r="A19" s="10">
        <v>62000</v>
      </c>
      <c r="B19" s="12">
        <f t="shared" si="0"/>
        <v>1.7540170940170938</v>
      </c>
      <c r="C19" s="12">
        <f t="shared" si="1"/>
        <v>1.1996068376068374</v>
      </c>
      <c r="D19" s="12">
        <f t="shared" si="2"/>
        <v>0.83</v>
      </c>
      <c r="E19" s="12">
        <f t="shared" si="3"/>
        <v>0.83</v>
      </c>
      <c r="F19" s="12">
        <f t="shared" si="4"/>
        <v>0.83</v>
      </c>
      <c r="G19" s="12">
        <f t="shared" si="4"/>
        <v>0.83</v>
      </c>
      <c r="H19" s="12">
        <f t="shared" si="4"/>
        <v>0.83</v>
      </c>
    </row>
    <row r="20" spans="1:8" ht="13.8" x14ac:dyDescent="0.25">
      <c r="A20" s="10">
        <v>67000</v>
      </c>
      <c r="B20" s="12">
        <f t="shared" si="0"/>
        <v>1.997179487179487</v>
      </c>
      <c r="C20" s="12">
        <f t="shared" si="1"/>
        <v>1.4427692307692306</v>
      </c>
      <c r="D20" s="12">
        <f t="shared" si="2"/>
        <v>0.83</v>
      </c>
      <c r="E20" s="12">
        <f t="shared" si="3"/>
        <v>0.83</v>
      </c>
      <c r="F20" s="12">
        <f t="shared" si="4"/>
        <v>0.83</v>
      </c>
      <c r="G20" s="12">
        <f t="shared" si="4"/>
        <v>0.83</v>
      </c>
      <c r="H20" s="12">
        <f t="shared" si="4"/>
        <v>0.83</v>
      </c>
    </row>
    <row r="21" spans="1:8" ht="13.8" x14ac:dyDescent="0.25">
      <c r="A21" s="10">
        <v>72000</v>
      </c>
      <c r="B21" s="12">
        <f t="shared" si="0"/>
        <v>2.2403418803418802</v>
      </c>
      <c r="C21" s="12">
        <f t="shared" si="1"/>
        <v>1.6859316239316238</v>
      </c>
      <c r="D21" s="12">
        <f t="shared" si="2"/>
        <v>1.073162393162393</v>
      </c>
      <c r="E21" s="12">
        <f t="shared" si="3"/>
        <v>0.83</v>
      </c>
      <c r="F21" s="12">
        <f t="shared" si="4"/>
        <v>0.83</v>
      </c>
      <c r="G21" s="12">
        <f t="shared" si="4"/>
        <v>0.83</v>
      </c>
      <c r="H21" s="12">
        <f t="shared" si="4"/>
        <v>0.83</v>
      </c>
    </row>
    <row r="22" spans="1:8" ht="13.8" x14ac:dyDescent="0.25">
      <c r="A22" s="10">
        <v>77000</v>
      </c>
      <c r="B22" s="12">
        <f t="shared" si="0"/>
        <v>2.4835042735042734</v>
      </c>
      <c r="C22" s="12">
        <f t="shared" si="1"/>
        <v>1.929094017094017</v>
      </c>
      <c r="D22" s="12">
        <f t="shared" si="2"/>
        <v>1.3163247863247862</v>
      </c>
      <c r="E22" s="12">
        <f t="shared" si="3"/>
        <v>0.83</v>
      </c>
      <c r="F22" s="12">
        <f t="shared" si="4"/>
        <v>0.83</v>
      </c>
      <c r="G22" s="12">
        <f t="shared" si="4"/>
        <v>0.83</v>
      </c>
      <c r="H22" s="12">
        <f t="shared" si="4"/>
        <v>0.83</v>
      </c>
    </row>
    <row r="23" spans="1:8" ht="13.8" x14ac:dyDescent="0.25">
      <c r="A23" s="10">
        <v>82000</v>
      </c>
      <c r="B23" s="12">
        <f t="shared" si="0"/>
        <v>2.7266666666666666</v>
      </c>
      <c r="C23" s="12">
        <f t="shared" si="1"/>
        <v>2.1722564102564101</v>
      </c>
      <c r="D23" s="12">
        <f t="shared" si="2"/>
        <v>1.5594871794871794</v>
      </c>
      <c r="E23" s="12">
        <f t="shared" si="3"/>
        <v>1.0245299145299145</v>
      </c>
      <c r="F23" s="12">
        <f t="shared" si="4"/>
        <v>0.83</v>
      </c>
      <c r="G23" s="12">
        <f t="shared" si="4"/>
        <v>0.83</v>
      </c>
      <c r="H23" s="12">
        <f t="shared" si="4"/>
        <v>0.83</v>
      </c>
    </row>
    <row r="24" spans="1:8" ht="13.8" x14ac:dyDescent="0.25">
      <c r="A24" s="10">
        <v>87000</v>
      </c>
      <c r="B24" s="12">
        <f t="shared" si="0"/>
        <v>2.9698290598290598</v>
      </c>
      <c r="C24" s="12">
        <f t="shared" si="1"/>
        <v>2.4154188034188033</v>
      </c>
      <c r="D24" s="12">
        <f t="shared" si="2"/>
        <v>1.8026495726495724</v>
      </c>
      <c r="E24" s="12">
        <f t="shared" si="3"/>
        <v>1.2676923076923077</v>
      </c>
      <c r="F24" s="12">
        <f t="shared" si="4"/>
        <v>0.83</v>
      </c>
      <c r="G24" s="12">
        <f t="shared" si="4"/>
        <v>0.83</v>
      </c>
      <c r="H24" s="12">
        <f t="shared" si="4"/>
        <v>0.83</v>
      </c>
    </row>
    <row r="25" spans="1:8" ht="13.8" x14ac:dyDescent="0.25">
      <c r="A25" s="10">
        <v>92000</v>
      </c>
      <c r="B25" s="12">
        <f t="shared" si="0"/>
        <v>3.2129914529914529</v>
      </c>
      <c r="C25" s="12">
        <f t="shared" si="1"/>
        <v>2.6585811965811965</v>
      </c>
      <c r="D25" s="12">
        <f t="shared" si="2"/>
        <v>2.0458119658119656</v>
      </c>
      <c r="E25" s="12">
        <f t="shared" si="3"/>
        <v>1.5108547008547006</v>
      </c>
      <c r="F25" s="12">
        <f t="shared" si="4"/>
        <v>0.96617094017094007</v>
      </c>
      <c r="G25" s="12">
        <f t="shared" si="4"/>
        <v>0.83</v>
      </c>
      <c r="H25" s="12">
        <f t="shared" si="4"/>
        <v>0.83</v>
      </c>
    </row>
    <row r="26" spans="1:8" ht="13.8" x14ac:dyDescent="0.25">
      <c r="A26" s="10">
        <v>97000</v>
      </c>
      <c r="B26" s="12">
        <f t="shared" si="0"/>
        <v>3.4561538461538457</v>
      </c>
      <c r="C26" s="12">
        <f t="shared" si="1"/>
        <v>2.9017435897435897</v>
      </c>
      <c r="D26" s="12">
        <f t="shared" si="2"/>
        <v>2.2889743589743587</v>
      </c>
      <c r="E26" s="12">
        <f t="shared" si="3"/>
        <v>1.7540170940170938</v>
      </c>
      <c r="F26" s="12">
        <f t="shared" si="4"/>
        <v>1.2093333333333334</v>
      </c>
      <c r="G26" s="12">
        <f t="shared" si="4"/>
        <v>0.83486324786324784</v>
      </c>
      <c r="H26" s="12">
        <f t="shared" si="4"/>
        <v>0.83</v>
      </c>
    </row>
    <row r="27" spans="1:8" ht="13.8" x14ac:dyDescent="0.25">
      <c r="A27" s="10">
        <v>102000</v>
      </c>
      <c r="B27" s="12">
        <f t="shared" si="0"/>
        <v>3.6993162393162389</v>
      </c>
      <c r="C27" s="12">
        <f t="shared" si="1"/>
        <v>3.1449059829059829</v>
      </c>
      <c r="D27" s="12">
        <f t="shared" si="2"/>
        <v>2.5321367521367519</v>
      </c>
      <c r="E27" s="12">
        <f t="shared" si="3"/>
        <v>1.997179487179487</v>
      </c>
      <c r="F27" s="12">
        <f t="shared" si="4"/>
        <v>1.4524957264957263</v>
      </c>
      <c r="G27" s="12">
        <f t="shared" si="4"/>
        <v>1.078025641025641</v>
      </c>
      <c r="H27" s="12">
        <f t="shared" si="4"/>
        <v>0.83</v>
      </c>
    </row>
    <row r="28" spans="1:8" ht="13.8" x14ac:dyDescent="0.25">
      <c r="A28" s="10">
        <v>107000</v>
      </c>
      <c r="B28" s="12">
        <f t="shared" si="0"/>
        <v>3.9424786324786321</v>
      </c>
      <c r="C28" s="12">
        <f t="shared" si="1"/>
        <v>3.3880683760683756</v>
      </c>
      <c r="D28" s="12">
        <f t="shared" si="2"/>
        <v>2.7752991452991451</v>
      </c>
      <c r="E28" s="12">
        <f t="shared" si="3"/>
        <v>2.2403418803418802</v>
      </c>
      <c r="F28" s="12">
        <f t="shared" si="4"/>
        <v>1.6956581196581195</v>
      </c>
      <c r="G28" s="12">
        <f t="shared" si="4"/>
        <v>1.321188034188034</v>
      </c>
      <c r="H28" s="12">
        <f t="shared" si="4"/>
        <v>0.94671794871794868</v>
      </c>
    </row>
    <row r="29" spans="1:8" ht="13.8" x14ac:dyDescent="0.25">
      <c r="A29" s="10">
        <v>112000</v>
      </c>
      <c r="B29" s="12">
        <f t="shared" si="0"/>
        <v>4.1856410256410248</v>
      </c>
      <c r="C29" s="12">
        <f t="shared" si="1"/>
        <v>3.6312307692307688</v>
      </c>
      <c r="D29" s="12">
        <f t="shared" si="2"/>
        <v>3.0184615384615383</v>
      </c>
      <c r="E29" s="12">
        <f t="shared" si="3"/>
        <v>2.4835042735042734</v>
      </c>
      <c r="F29" s="12">
        <f t="shared" si="4"/>
        <v>1.9388205128205125</v>
      </c>
      <c r="G29" s="12">
        <f t="shared" si="4"/>
        <v>1.5643504273504272</v>
      </c>
      <c r="H29" s="12">
        <f t="shared" si="4"/>
        <v>1.1898803418803419</v>
      </c>
    </row>
    <row r="30" spans="1:8" ht="13.8" x14ac:dyDescent="0.25">
      <c r="A30" s="10">
        <v>117000</v>
      </c>
      <c r="B30" s="12">
        <f t="shared" si="0"/>
        <v>4.428803418803418</v>
      </c>
      <c r="C30" s="12">
        <f t="shared" si="1"/>
        <v>3.874393162393162</v>
      </c>
      <c r="D30" s="12">
        <f t="shared" si="2"/>
        <v>3.2616239316239315</v>
      </c>
      <c r="E30" s="12">
        <f t="shared" si="3"/>
        <v>2.7266666666666666</v>
      </c>
      <c r="F30" s="12">
        <f t="shared" si="4"/>
        <v>2.1819829059829057</v>
      </c>
      <c r="G30" s="12">
        <f t="shared" si="4"/>
        <v>1.8075128205128204</v>
      </c>
      <c r="H30" s="12">
        <f t="shared" si="4"/>
        <v>1.433042735042735</v>
      </c>
    </row>
    <row r="31" spans="1:8" ht="13.8" x14ac:dyDescent="0.25">
      <c r="A31" s="10">
        <v>122000</v>
      </c>
      <c r="B31" s="12">
        <f t="shared" si="0"/>
        <v>4.6719658119658112</v>
      </c>
      <c r="C31" s="12">
        <f t="shared" si="1"/>
        <v>4.1175555555555547</v>
      </c>
      <c r="D31" s="12">
        <f t="shared" si="2"/>
        <v>3.5047863247863247</v>
      </c>
      <c r="E31" s="12">
        <f t="shared" si="3"/>
        <v>2.9698290598290598</v>
      </c>
      <c r="F31" s="12">
        <f t="shared" si="4"/>
        <v>2.4251452991452989</v>
      </c>
      <c r="G31" s="12">
        <f t="shared" si="4"/>
        <v>2.0506752136752135</v>
      </c>
      <c r="H31" s="12">
        <f t="shared" si="4"/>
        <v>1.676205128205128</v>
      </c>
    </row>
    <row r="32" spans="1:8" ht="13.8" x14ac:dyDescent="0.25">
      <c r="A32" s="10">
        <v>127000</v>
      </c>
      <c r="B32" s="12">
        <f t="shared" si="0"/>
        <v>4.9151282051282044</v>
      </c>
      <c r="C32" s="12">
        <f t="shared" si="1"/>
        <v>4.3607179487179479</v>
      </c>
      <c r="D32" s="12">
        <f t="shared" si="2"/>
        <v>3.7479487179487179</v>
      </c>
      <c r="E32" s="12">
        <f t="shared" si="3"/>
        <v>3.2129914529914529</v>
      </c>
      <c r="F32" s="12">
        <f t="shared" si="4"/>
        <v>2.668307692307692</v>
      </c>
      <c r="G32" s="12">
        <f t="shared" si="4"/>
        <v>2.2938376068376067</v>
      </c>
      <c r="H32" s="12">
        <f t="shared" si="4"/>
        <v>1.919367521367521</v>
      </c>
    </row>
    <row r="33" spans="1:8" ht="13.8" x14ac:dyDescent="0.25">
      <c r="A33" s="10">
        <v>132000</v>
      </c>
      <c r="B33" s="12">
        <f t="shared" si="0"/>
        <v>5.1582905982905976</v>
      </c>
      <c r="C33" s="12">
        <f t="shared" si="1"/>
        <v>4.6038803418803411</v>
      </c>
      <c r="D33" s="12">
        <f t="shared" si="2"/>
        <v>3.9911111111111106</v>
      </c>
      <c r="E33" s="12">
        <f t="shared" si="3"/>
        <v>3.4561538461538457</v>
      </c>
      <c r="F33" s="12">
        <f t="shared" si="4"/>
        <v>2.9114700854700852</v>
      </c>
      <c r="G33" s="12">
        <f t="shared" si="4"/>
        <v>2.5369999999999999</v>
      </c>
      <c r="H33" s="12">
        <f t="shared" si="4"/>
        <v>2.1625299145299142</v>
      </c>
    </row>
    <row r="34" spans="1:8" ht="13.8" x14ac:dyDescent="0.25">
      <c r="A34" s="10">
        <v>137000</v>
      </c>
      <c r="B34" s="12">
        <f t="shared" si="0"/>
        <v>5.4014529914529907</v>
      </c>
      <c r="C34" s="12">
        <f t="shared" si="1"/>
        <v>4.8470427350427343</v>
      </c>
      <c r="D34" s="12">
        <f t="shared" si="2"/>
        <v>4.2342735042735038</v>
      </c>
      <c r="E34" s="12">
        <f t="shared" si="3"/>
        <v>3.6993162393162389</v>
      </c>
      <c r="F34" s="12">
        <f t="shared" ref="F34:H46" si="5">IF((($B$51-$B$52)/($B$53-$B$54)*($A34-F$10*$B$58-$B$54)+$B$52)&lt;=$B$52,$B$52,IF((($B$51-$B$52)/($B$53-$B$54)*($A34-F$10*$B$58-$B$54)+$B$52)&gt;=$B$51,$B$51,(($B$51-$B$52)/($B$53-$B$54)*($A34-F$10*$B$58-$B$54)+$B$52)))</f>
        <v>3.1546324786324784</v>
      </c>
      <c r="G34" s="12">
        <f t="shared" si="5"/>
        <v>2.7801623931623927</v>
      </c>
      <c r="H34" s="12">
        <f t="shared" si="5"/>
        <v>2.4056923076923074</v>
      </c>
    </row>
    <row r="35" spans="1:8" ht="13.8" x14ac:dyDescent="0.25">
      <c r="A35" s="10">
        <v>142000</v>
      </c>
      <c r="B35" s="12">
        <f t="shared" si="0"/>
        <v>5.6446153846153839</v>
      </c>
      <c r="C35" s="12">
        <f t="shared" si="1"/>
        <v>5.0902051282051275</v>
      </c>
      <c r="D35" s="12">
        <f t="shared" si="2"/>
        <v>4.477435897435897</v>
      </c>
      <c r="E35" s="12">
        <f t="shared" si="3"/>
        <v>3.9424786324786321</v>
      </c>
      <c r="F35" s="12">
        <f t="shared" si="5"/>
        <v>3.3977948717948716</v>
      </c>
      <c r="G35" s="12">
        <f t="shared" si="5"/>
        <v>3.0233247863247863</v>
      </c>
      <c r="H35" s="12">
        <f t="shared" si="5"/>
        <v>2.6488547008547005</v>
      </c>
    </row>
    <row r="36" spans="1:8" ht="13.8" x14ac:dyDescent="0.25">
      <c r="A36" s="10">
        <v>147000</v>
      </c>
      <c r="B36" s="12">
        <f t="shared" si="0"/>
        <v>5.8877777777777771</v>
      </c>
      <c r="C36" s="12">
        <f t="shared" si="1"/>
        <v>5.3333675213675207</v>
      </c>
      <c r="D36" s="12">
        <f t="shared" si="2"/>
        <v>4.7205982905982902</v>
      </c>
      <c r="E36" s="12">
        <f t="shared" si="3"/>
        <v>4.1856410256410248</v>
      </c>
      <c r="F36" s="12">
        <f t="shared" si="5"/>
        <v>3.6409572649572648</v>
      </c>
      <c r="G36" s="12">
        <f t="shared" si="5"/>
        <v>3.266487179487179</v>
      </c>
      <c r="H36" s="12">
        <f t="shared" si="5"/>
        <v>2.8920170940170937</v>
      </c>
    </row>
    <row r="37" spans="1:8" ht="13.8" x14ac:dyDescent="0.25">
      <c r="A37" s="10">
        <v>152000</v>
      </c>
      <c r="B37" s="12">
        <f t="shared" si="0"/>
        <v>6.1309401709401703</v>
      </c>
      <c r="C37" s="12">
        <f t="shared" si="1"/>
        <v>5.5765299145299139</v>
      </c>
      <c r="D37" s="12">
        <f t="shared" si="2"/>
        <v>4.9637606837606834</v>
      </c>
      <c r="E37" s="12">
        <f t="shared" si="3"/>
        <v>4.428803418803418</v>
      </c>
      <c r="F37" s="12">
        <f t="shared" si="5"/>
        <v>3.884119658119658</v>
      </c>
      <c r="G37" s="12">
        <f t="shared" si="5"/>
        <v>3.5096495726495722</v>
      </c>
      <c r="H37" s="12">
        <f t="shared" si="5"/>
        <v>3.1351794871794869</v>
      </c>
    </row>
    <row r="38" spans="1:8" ht="13.8" x14ac:dyDescent="0.25">
      <c r="A38" s="10">
        <v>157000</v>
      </c>
      <c r="B38" s="12">
        <f t="shared" si="0"/>
        <v>6.3741025641025635</v>
      </c>
      <c r="C38" s="12">
        <f t="shared" si="1"/>
        <v>5.8196923076923071</v>
      </c>
      <c r="D38" s="12">
        <f t="shared" si="2"/>
        <v>5.2069230769230765</v>
      </c>
      <c r="E38" s="12">
        <f t="shared" si="3"/>
        <v>4.6719658119658112</v>
      </c>
      <c r="F38" s="12">
        <f t="shared" si="5"/>
        <v>4.1272820512820507</v>
      </c>
      <c r="G38" s="12">
        <f t="shared" si="5"/>
        <v>3.7528119658119654</v>
      </c>
      <c r="H38" s="12">
        <f t="shared" si="5"/>
        <v>3.3783418803418801</v>
      </c>
    </row>
    <row r="39" spans="1:8" ht="13.8" x14ac:dyDescent="0.25">
      <c r="A39" s="10">
        <v>162000</v>
      </c>
      <c r="B39" s="12">
        <f t="shared" si="0"/>
        <v>6.52</v>
      </c>
      <c r="C39" s="12">
        <f t="shared" si="1"/>
        <v>6.0628547008547002</v>
      </c>
      <c r="D39" s="12">
        <f t="shared" si="2"/>
        <v>5.4500854700854697</v>
      </c>
      <c r="E39" s="12">
        <f t="shared" si="3"/>
        <v>4.9151282051282044</v>
      </c>
      <c r="F39" s="12">
        <f t="shared" si="5"/>
        <v>4.3704444444444439</v>
      </c>
      <c r="G39" s="12">
        <f t="shared" si="5"/>
        <v>3.9959743589743586</v>
      </c>
      <c r="H39" s="12">
        <f t="shared" si="5"/>
        <v>3.6215042735042733</v>
      </c>
    </row>
    <row r="40" spans="1:8" ht="13.8" x14ac:dyDescent="0.25">
      <c r="A40" s="10">
        <v>167000</v>
      </c>
      <c r="B40" s="12">
        <f t="shared" si="0"/>
        <v>6.52</v>
      </c>
      <c r="C40" s="12">
        <f t="shared" si="1"/>
        <v>6.3060170940170934</v>
      </c>
      <c r="D40" s="12">
        <f t="shared" si="2"/>
        <v>5.6932478632478629</v>
      </c>
      <c r="E40" s="12">
        <f t="shared" si="3"/>
        <v>5.1582905982905976</v>
      </c>
      <c r="F40" s="12">
        <f t="shared" si="5"/>
        <v>4.6136068376068371</v>
      </c>
      <c r="G40" s="12">
        <f t="shared" si="5"/>
        <v>4.2391367521367513</v>
      </c>
      <c r="H40" s="12">
        <f t="shared" si="5"/>
        <v>3.8646666666666665</v>
      </c>
    </row>
    <row r="41" spans="1:8" ht="13.8" x14ac:dyDescent="0.25">
      <c r="A41" s="10">
        <v>172000</v>
      </c>
      <c r="B41" s="12">
        <f t="shared" si="0"/>
        <v>6.52</v>
      </c>
      <c r="C41" s="12">
        <f t="shared" si="1"/>
        <v>6.52</v>
      </c>
      <c r="D41" s="12">
        <f t="shared" si="2"/>
        <v>5.9364102564102561</v>
      </c>
      <c r="E41" s="12">
        <f t="shared" si="3"/>
        <v>5.4014529914529907</v>
      </c>
      <c r="F41" s="12">
        <f t="shared" si="5"/>
        <v>4.8567692307692303</v>
      </c>
      <c r="G41" s="12">
        <f t="shared" si="5"/>
        <v>4.4822991452991445</v>
      </c>
      <c r="H41" s="12">
        <f t="shared" si="5"/>
        <v>4.1078290598290597</v>
      </c>
    </row>
    <row r="42" spans="1:8" ht="13.8" x14ac:dyDescent="0.25">
      <c r="A42" s="10">
        <v>177000</v>
      </c>
      <c r="B42" s="12">
        <f t="shared" si="0"/>
        <v>6.52</v>
      </c>
      <c r="C42" s="12">
        <f t="shared" si="1"/>
        <v>6.52</v>
      </c>
      <c r="D42" s="12">
        <f t="shared" si="2"/>
        <v>6.1795726495726493</v>
      </c>
      <c r="E42" s="12">
        <f t="shared" si="3"/>
        <v>5.6446153846153839</v>
      </c>
      <c r="F42" s="12">
        <f t="shared" si="5"/>
        <v>5.0999316239316235</v>
      </c>
      <c r="G42" s="12">
        <f t="shared" si="5"/>
        <v>4.7254615384615377</v>
      </c>
      <c r="H42" s="12">
        <f t="shared" si="5"/>
        <v>4.350991452991452</v>
      </c>
    </row>
    <row r="43" spans="1:8" ht="13.8" x14ac:dyDescent="0.25">
      <c r="A43" s="10">
        <v>182000</v>
      </c>
      <c r="B43" s="12">
        <f t="shared" si="0"/>
        <v>6.52</v>
      </c>
      <c r="C43" s="12">
        <f t="shared" si="1"/>
        <v>6.52</v>
      </c>
      <c r="D43" s="12">
        <f t="shared" si="2"/>
        <v>6.4227350427350425</v>
      </c>
      <c r="E43" s="12">
        <f t="shared" si="3"/>
        <v>5.8877777777777771</v>
      </c>
      <c r="F43" s="12">
        <f t="shared" si="5"/>
        <v>5.3430940170940167</v>
      </c>
      <c r="G43" s="12">
        <f t="shared" si="5"/>
        <v>4.9686239316239309</v>
      </c>
      <c r="H43" s="12">
        <f t="shared" si="5"/>
        <v>4.5941538461538451</v>
      </c>
    </row>
    <row r="44" spans="1:8" ht="13.8" x14ac:dyDescent="0.25">
      <c r="A44" s="10">
        <v>187000</v>
      </c>
      <c r="B44" s="12">
        <f t="shared" si="0"/>
        <v>6.52</v>
      </c>
      <c r="C44" s="12">
        <f t="shared" si="1"/>
        <v>6.52</v>
      </c>
      <c r="D44" s="12">
        <f t="shared" si="2"/>
        <v>6.52</v>
      </c>
      <c r="E44" s="12">
        <f t="shared" si="3"/>
        <v>6.1309401709401703</v>
      </c>
      <c r="F44" s="12">
        <f t="shared" si="5"/>
        <v>5.5862564102564098</v>
      </c>
      <c r="G44" s="12">
        <f t="shared" si="5"/>
        <v>5.2117863247863241</v>
      </c>
      <c r="H44" s="12">
        <f t="shared" si="5"/>
        <v>4.8373162393162392</v>
      </c>
    </row>
    <row r="45" spans="1:8" ht="13.8" x14ac:dyDescent="0.25">
      <c r="A45" s="10">
        <v>192000</v>
      </c>
      <c r="B45" s="12">
        <f t="shared" si="0"/>
        <v>6.52</v>
      </c>
      <c r="C45" s="12">
        <f t="shared" si="1"/>
        <v>6.52</v>
      </c>
      <c r="D45" s="12">
        <f t="shared" si="2"/>
        <v>6.52</v>
      </c>
      <c r="E45" s="12">
        <f t="shared" si="3"/>
        <v>6.3741025641025635</v>
      </c>
      <c r="F45" s="12">
        <f t="shared" si="5"/>
        <v>5.829418803418803</v>
      </c>
      <c r="G45" s="12">
        <f t="shared" si="5"/>
        <v>5.4549487179487173</v>
      </c>
      <c r="H45" s="12">
        <f t="shared" si="5"/>
        <v>5.0804786324786324</v>
      </c>
    </row>
    <row r="46" spans="1:8" ht="13.8" x14ac:dyDescent="0.25">
      <c r="A46" s="10">
        <v>197000</v>
      </c>
      <c r="B46" s="12">
        <f t="shared" si="0"/>
        <v>6.52</v>
      </c>
      <c r="C46" s="12">
        <f t="shared" si="1"/>
        <v>6.52</v>
      </c>
      <c r="D46" s="12">
        <f t="shared" si="2"/>
        <v>6.52</v>
      </c>
      <c r="E46" s="12">
        <f t="shared" si="3"/>
        <v>6.52</v>
      </c>
      <c r="F46" s="12">
        <f t="shared" si="5"/>
        <v>6.0725811965811962</v>
      </c>
      <c r="G46" s="12">
        <f t="shared" si="5"/>
        <v>5.6981111111111105</v>
      </c>
      <c r="H46" s="12">
        <f t="shared" si="5"/>
        <v>5.3236410256410247</v>
      </c>
    </row>
    <row r="47" spans="1:8" ht="13.8" x14ac:dyDescent="0.25">
      <c r="A47" s="30"/>
      <c r="B47" s="37"/>
      <c r="C47" s="37"/>
      <c r="D47" s="37"/>
      <c r="E47" s="37"/>
      <c r="F47" s="37"/>
      <c r="G47" s="37"/>
      <c r="H47" s="37"/>
    </row>
    <row r="48" spans="1:8" ht="13.8" x14ac:dyDescent="0.25">
      <c r="A48" s="30"/>
      <c r="B48" s="37"/>
      <c r="C48" s="37"/>
      <c r="D48" s="37"/>
      <c r="E48" s="37"/>
      <c r="F48" s="37"/>
      <c r="G48" s="37"/>
      <c r="H48" s="37"/>
    </row>
    <row r="49" spans="1:9" ht="13.8" x14ac:dyDescent="0.25">
      <c r="A49" s="38" t="s">
        <v>15</v>
      </c>
      <c r="B49" s="39"/>
      <c r="C49" s="39"/>
      <c r="D49" s="39"/>
      <c r="E49" s="39"/>
      <c r="F49" s="39"/>
      <c r="G49" s="39"/>
      <c r="H49" s="39"/>
    </row>
    <row r="50" spans="1:9" ht="13.8" x14ac:dyDescent="0.25">
      <c r="A50" s="40"/>
      <c r="B50" s="39"/>
      <c r="C50" s="39"/>
      <c r="D50" s="39"/>
      <c r="E50" s="39"/>
      <c r="F50" s="39"/>
      <c r="G50" s="39"/>
      <c r="H50" s="39"/>
    </row>
    <row r="51" spans="1:9" ht="14.4" x14ac:dyDescent="0.3">
      <c r="A51" s="15" t="s">
        <v>17</v>
      </c>
      <c r="B51" s="16">
        <v>6.52</v>
      </c>
      <c r="C51" s="14"/>
      <c r="D51" s="14"/>
      <c r="E51" s="14"/>
      <c r="F51" s="14"/>
      <c r="G51" s="14"/>
      <c r="H51" s="14"/>
    </row>
    <row r="52" spans="1:9" ht="14.4" x14ac:dyDescent="0.3">
      <c r="A52" s="17" t="s">
        <v>18</v>
      </c>
      <c r="B52" s="18">
        <v>0.83</v>
      </c>
      <c r="C52" s="14"/>
      <c r="D52" s="14"/>
      <c r="E52" s="14"/>
      <c r="F52" s="14"/>
      <c r="G52" s="14"/>
      <c r="H52" s="14"/>
    </row>
    <row r="53" spans="1:9" ht="29.25" customHeight="1" x14ac:dyDescent="0.3">
      <c r="A53" s="19" t="s">
        <v>19</v>
      </c>
      <c r="B53" s="20">
        <v>160000</v>
      </c>
      <c r="C53" s="14"/>
      <c r="D53" s="14"/>
      <c r="E53" s="14"/>
      <c r="F53" s="14"/>
      <c r="G53" s="21"/>
      <c r="H53" s="21"/>
      <c r="I53" s="22"/>
    </row>
    <row r="54" spans="1:9" s="46" customFormat="1" ht="14.4" x14ac:dyDescent="0.3">
      <c r="A54" s="41" t="s">
        <v>20</v>
      </c>
      <c r="B54" s="18">
        <v>43000</v>
      </c>
      <c r="C54" s="42"/>
      <c r="D54" s="42"/>
      <c r="E54" s="42"/>
      <c r="F54" s="42"/>
      <c r="G54" s="43"/>
      <c r="H54" s="44"/>
      <c r="I54" s="45"/>
    </row>
    <row r="55" spans="1:9" ht="13.8" x14ac:dyDescent="0.25">
      <c r="A55" s="17" t="s">
        <v>7</v>
      </c>
      <c r="B55" s="18">
        <v>3800</v>
      </c>
      <c r="C55" s="25" t="s">
        <v>10</v>
      </c>
      <c r="D55" s="25"/>
      <c r="E55" s="25"/>
      <c r="F55" s="14"/>
      <c r="G55" s="21"/>
      <c r="H55" s="24"/>
      <c r="I55" s="22"/>
    </row>
    <row r="56" spans="1:9" ht="13.8" x14ac:dyDescent="0.25">
      <c r="A56" s="14"/>
      <c r="B56" s="20">
        <v>6000</v>
      </c>
      <c r="C56" s="25" t="s">
        <v>11</v>
      </c>
      <c r="D56" s="25"/>
      <c r="E56" s="25"/>
      <c r="F56" s="14"/>
      <c r="G56" s="21"/>
      <c r="H56" s="26"/>
      <c r="I56" s="22"/>
    </row>
    <row r="57" spans="1:9" ht="13.8" x14ac:dyDescent="0.25">
      <c r="A57" s="14"/>
      <c r="B57" s="20">
        <v>7000</v>
      </c>
      <c r="C57" s="25" t="s">
        <v>12</v>
      </c>
      <c r="D57" s="25"/>
      <c r="E57" s="25"/>
      <c r="F57" s="14"/>
      <c r="G57" s="21"/>
      <c r="H57" s="24"/>
      <c r="I57" s="22"/>
    </row>
    <row r="58" spans="1:9" ht="13.8" x14ac:dyDescent="0.25">
      <c r="A58" s="14"/>
      <c r="B58" s="20">
        <v>7700</v>
      </c>
      <c r="C58" s="25" t="s">
        <v>13</v>
      </c>
      <c r="D58" s="25"/>
      <c r="E58" s="25"/>
      <c r="F58" s="14"/>
      <c r="G58" s="21"/>
      <c r="H58" s="21"/>
      <c r="I58" s="22"/>
    </row>
    <row r="59" spans="1:9" ht="13.8" x14ac:dyDescent="0.25">
      <c r="A59" s="40"/>
      <c r="B59" s="39"/>
      <c r="C59" s="39"/>
      <c r="D59" s="39"/>
      <c r="E59" s="39"/>
      <c r="F59" s="39"/>
      <c r="G59" s="39"/>
      <c r="H59" s="39"/>
    </row>
    <row r="60" spans="1:9" ht="13.8" x14ac:dyDescent="0.25">
      <c r="A60" s="40"/>
      <c r="B60" s="39"/>
      <c r="C60" s="39"/>
      <c r="D60" s="39"/>
      <c r="E60" s="39"/>
      <c r="F60" s="39"/>
      <c r="G60" s="39"/>
      <c r="H60" s="39"/>
    </row>
    <row r="61" spans="1:9" ht="13.8" x14ac:dyDescent="0.25">
      <c r="A61" s="40"/>
      <c r="B61" s="39"/>
      <c r="C61" s="39"/>
      <c r="D61" s="39"/>
      <c r="E61" s="39"/>
      <c r="F61" s="39"/>
      <c r="G61" s="39"/>
      <c r="H61" s="39"/>
    </row>
    <row r="62" spans="1:9" ht="13.8" x14ac:dyDescent="0.25">
      <c r="A62" s="40"/>
      <c r="B62" s="39"/>
      <c r="C62" s="39"/>
      <c r="D62" s="39"/>
      <c r="E62" s="39"/>
      <c r="F62" s="39"/>
      <c r="G62" s="39"/>
      <c r="H62" s="39"/>
    </row>
    <row r="63" spans="1:9" ht="13.8" x14ac:dyDescent="0.25">
      <c r="A63" s="40"/>
      <c r="B63" s="39"/>
      <c r="C63" s="39"/>
      <c r="D63" s="39"/>
      <c r="E63" s="39"/>
      <c r="F63" s="39"/>
      <c r="G63" s="39"/>
      <c r="H63" s="39"/>
    </row>
    <row r="64" spans="1:9" ht="13.8" x14ac:dyDescent="0.25">
      <c r="A64" s="40"/>
      <c r="B64" s="39"/>
      <c r="C64" s="39"/>
      <c r="D64" s="39"/>
      <c r="E64" s="39"/>
      <c r="F64" s="39"/>
      <c r="G64" s="39"/>
      <c r="H64" s="39"/>
    </row>
    <row r="65" spans="1:8" ht="13.8" x14ac:dyDescent="0.25">
      <c r="A65" s="40"/>
      <c r="B65" s="39"/>
      <c r="C65" s="39"/>
      <c r="D65" s="39"/>
      <c r="E65" s="39"/>
      <c r="F65" s="39"/>
      <c r="G65" s="39"/>
      <c r="H65" s="39"/>
    </row>
    <row r="66" spans="1:8" ht="13.8" x14ac:dyDescent="0.25">
      <c r="A66" s="40"/>
      <c r="B66" s="39"/>
      <c r="C66" s="39"/>
      <c r="D66" s="39"/>
      <c r="E66" s="39"/>
      <c r="F66" s="39"/>
      <c r="G66" s="39"/>
      <c r="H66" s="39"/>
    </row>
    <row r="67" spans="1:8" ht="13.8" x14ac:dyDescent="0.25">
      <c r="A67" s="40"/>
      <c r="B67" s="39"/>
      <c r="C67" s="39"/>
      <c r="D67" s="39"/>
      <c r="E67" s="39"/>
      <c r="F67" s="39"/>
      <c r="G67" s="39"/>
      <c r="H67" s="39"/>
    </row>
    <row r="68" spans="1:8" ht="13.8" x14ac:dyDescent="0.25">
      <c r="A68" s="40"/>
      <c r="B68" s="39"/>
      <c r="C68" s="39"/>
      <c r="D68" s="39"/>
      <c r="E68" s="39"/>
      <c r="F68" s="39"/>
      <c r="G68" s="39"/>
      <c r="H68" s="39"/>
    </row>
    <row r="69" spans="1:8" ht="13.8" x14ac:dyDescent="0.25">
      <c r="A69" s="40"/>
      <c r="B69" s="39"/>
      <c r="C69" s="39"/>
      <c r="D69" s="39"/>
      <c r="E69" s="39"/>
      <c r="F69" s="39"/>
      <c r="G69" s="39"/>
      <c r="H69" s="39"/>
    </row>
    <row r="70" spans="1:8" ht="13.8" x14ac:dyDescent="0.25">
      <c r="A70" s="28" t="s">
        <v>27</v>
      </c>
      <c r="B70" s="39"/>
      <c r="C70" s="39"/>
      <c r="D70" s="39"/>
      <c r="E70" s="39"/>
      <c r="F70" s="39"/>
      <c r="G70" s="39"/>
      <c r="H70" s="39"/>
    </row>
    <row r="71" spans="1:8" ht="13.8" x14ac:dyDescent="0.25">
      <c r="A71" s="47"/>
      <c r="B71" s="39"/>
      <c r="C71" s="39"/>
      <c r="D71" s="39"/>
      <c r="E71" s="39"/>
      <c r="F71" s="39"/>
      <c r="G71" s="39"/>
      <c r="H71" s="39"/>
    </row>
    <row r="72" spans="1:8" ht="13.8" x14ac:dyDescent="0.25">
      <c r="B72" s="30"/>
      <c r="C72" s="30"/>
      <c r="D72" s="30"/>
      <c r="E72" s="30"/>
      <c r="F72" s="30"/>
      <c r="G72" s="30"/>
      <c r="H72" s="30"/>
    </row>
    <row r="73" spans="1:8" s="31" customFormat="1" ht="13.8" x14ac:dyDescent="0.25">
      <c r="A73" s="29" t="s">
        <v>26</v>
      </c>
      <c r="B73" s="30"/>
      <c r="C73" s="30"/>
      <c r="D73" s="30"/>
      <c r="E73" s="30"/>
      <c r="F73" s="30"/>
      <c r="G73" s="30"/>
    </row>
    <row r="74" spans="1:8" s="31" customFormat="1" ht="13.8" x14ac:dyDescent="0.25">
      <c r="A74" s="29"/>
      <c r="B74" s="30"/>
      <c r="C74" s="30"/>
      <c r="D74" s="30"/>
      <c r="E74" s="30"/>
      <c r="F74" s="30"/>
      <c r="G74" s="30"/>
    </row>
    <row r="75" spans="1:8" s="31" customFormat="1" ht="13.8" x14ac:dyDescent="0.25">
      <c r="A75" s="32" t="s">
        <v>25</v>
      </c>
      <c r="B75" s="30"/>
      <c r="C75" s="30"/>
      <c r="D75" s="30"/>
      <c r="E75" s="30"/>
      <c r="F75" s="30"/>
      <c r="G75" s="30"/>
    </row>
    <row r="76" spans="1:8" s="31" customFormat="1" ht="13.8" x14ac:dyDescent="0.25">
      <c r="A76" s="31" t="s">
        <v>21</v>
      </c>
    </row>
    <row r="77" spans="1:8" s="31" customFormat="1" ht="13.8" x14ac:dyDescent="0.25">
      <c r="A77" s="31" t="s">
        <v>8</v>
      </c>
    </row>
    <row r="78" spans="1:8" s="31" customFormat="1" ht="13.8" x14ac:dyDescent="0.25"/>
    <row r="79" spans="1:8" s="31" customFormat="1" ht="14.4" x14ac:dyDescent="0.3">
      <c r="A79" s="33" t="s">
        <v>28</v>
      </c>
    </row>
    <row r="80" spans="1:8" s="31" customFormat="1" ht="14.4" x14ac:dyDescent="0.3">
      <c r="A80" s="33"/>
    </row>
    <row r="81" spans="1:7" s="31" customFormat="1" ht="14.25" customHeight="1" x14ac:dyDescent="0.25">
      <c r="A81" s="51" t="s">
        <v>34</v>
      </c>
      <c r="B81" s="54"/>
      <c r="C81" s="54"/>
      <c r="D81" s="54"/>
      <c r="E81" s="54"/>
      <c r="F81" s="54"/>
      <c r="G81" s="54"/>
    </row>
    <row r="82" spans="1:7" ht="13.8" x14ac:dyDescent="0.25">
      <c r="A82" s="34"/>
      <c r="B82" s="31"/>
      <c r="C82" s="31"/>
      <c r="D82" s="31"/>
      <c r="E82" s="31"/>
      <c r="F82" s="31"/>
      <c r="G82" s="31"/>
    </row>
    <row r="83" spans="1:7" s="31" customFormat="1" ht="13.8" x14ac:dyDescent="0.25">
      <c r="A83" s="31" t="s">
        <v>35</v>
      </c>
    </row>
    <row r="84" spans="1:7" ht="13.8" x14ac:dyDescent="0.25">
      <c r="A84" s="29"/>
    </row>
    <row r="89" spans="1:7" x14ac:dyDescent="0.25">
      <c r="A89" s="48"/>
    </row>
  </sheetData>
  <sheetProtection algorithmName="SHA-512" hashValue="3BlJChlhll1kUkQlo4DBaqbRwdNfIx/P9Ji2wVwXf4ZBvBovpodJjLYug1aQ+R45ICGmVqqwB0wxo2sFfdIJzg==" saltValue="FCXKi2/i1wRWhO3sd3ttUg==" spinCount="100000" sheet="1" selectLockedCells="1"/>
  <mergeCells count="2">
    <mergeCell ref="B9:H9"/>
    <mergeCell ref="A81:G8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9" fitToHeight="2" orientation="landscape" r:id="rId1"/>
  <headerFooter alignWithMargins="0">
    <oddHeader>&amp;LBildungs- und Kulturdirektion des Kantons Bern</oddHeader>
  </headerFooter>
  <rowBreaks count="1" manualBreakCount="1">
    <brk id="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pädagog. Angebot</vt:lpstr>
      <vt:lpstr>nicht pädagog. Angebot</vt:lpstr>
    </vt:vector>
  </TitlesOfParts>
  <Company>Kanton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Tarifberechnung ab 1.8.2012</dc:title>
  <dc:subject>Tagesschulen</dc:subject>
  <dc:creator>AKVB</dc:creator>
  <cp:lastModifiedBy>Susanne Blatter</cp:lastModifiedBy>
  <cp:lastPrinted>2017-12-20T09:46:58Z</cp:lastPrinted>
  <dcterms:created xsi:type="dcterms:W3CDTF">2011-11-01T15:07:06Z</dcterms:created>
  <dcterms:modified xsi:type="dcterms:W3CDTF">2025-03-27T13:35:13Z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MSIP_Label_74fdd986-87d9-48c6-acda-407b1ab5fef0_Enabled">
    <vt:lpwstr>true</vt:lpwstr>
  </property>
  <property fmtid="{D5CDD505-2E9C-101B-9397-08002B2CF9AE}" pid="4" name="MSIP_Label_74fdd986-87d9-48c6-acda-407b1ab5fef0_SetDate">
    <vt:lpwstr>2024-12-18T08:09:36Z</vt:lpwstr>
  </property>
  <property fmtid="{D5CDD505-2E9C-101B-9397-08002B2CF9AE}" pid="5" name="MSIP_Label_74fdd986-87d9-48c6-acda-407b1ab5fef0_Method">
    <vt:lpwstr>Standard</vt:lpwstr>
  </property>
  <property fmtid="{D5CDD505-2E9C-101B-9397-08002B2CF9AE}" pid="6" name="MSIP_Label_74fdd986-87d9-48c6-acda-407b1ab5fef0_Name">
    <vt:lpwstr>NICHT KLASSIFIZIERT</vt:lpwstr>
  </property>
  <property fmtid="{D5CDD505-2E9C-101B-9397-08002B2CF9AE}" pid="7" name="MSIP_Label_74fdd986-87d9-48c6-acda-407b1ab5fef0_SiteId">
    <vt:lpwstr>cb96f99a-a111-42d7-9f65-e111197ba4bb</vt:lpwstr>
  </property>
  <property fmtid="{D5CDD505-2E9C-101B-9397-08002B2CF9AE}" pid="8" name="MSIP_Label_74fdd986-87d9-48c6-acda-407b1ab5fef0_ActionId">
    <vt:lpwstr>0a75cb4c-44d8-48a1-828d-708f8b5763f5</vt:lpwstr>
  </property>
  <property fmtid="{D5CDD505-2E9C-101B-9397-08002B2CF9AE}" pid="9" name="MSIP_Label_74fdd986-87d9-48c6-acda-407b1ab5fef0_ContentBits">
    <vt:lpwstr>0</vt:lpwstr>
  </property>
</Properties>
</file>